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SUNDISK500GB\My Disk\YamamotomMatsuo20241007\★昭和DATA on LetsNote2024年10月07日\g  学会　　　業務・学会の関連の仕事　2.5GB\日本歯周病学会\s  専門医委員会2023-2024\20241109Excel作業\"/>
    </mc:Choice>
  </mc:AlternateContent>
  <xr:revisionPtr revIDLastSave="0" documentId="13_ncr:1_{41CE2C87-8306-4137-B5D9-9249D82BCDE8}" xr6:coauthVersionLast="47" xr6:coauthVersionMax="47" xr10:uidLastSave="{00000000-0000-0000-0000-000000000000}"/>
  <bookViews>
    <workbookView xWindow="9675" yWindow="1425" windowWidth="32775" windowHeight="24585" tabRatio="738" xr2:uid="{388AB51E-4357-4C5D-B63A-35EB86FE0B73}"/>
  </bookViews>
  <sheets>
    <sheet name="臨床実績概要" sheetId="8" r:id="rId1"/>
    <sheet name="患者1" sheetId="1" r:id="rId2"/>
    <sheet name="患者2" sheetId="10" r:id="rId3"/>
    <sheet name="患者3" sheetId="11" r:id="rId4"/>
    <sheet name="患者4" sheetId="12" r:id="rId5"/>
    <sheet name="患者5" sheetId="13" r:id="rId6"/>
    <sheet name="患者6" sheetId="14" r:id="rId7"/>
    <sheet name="患者7" sheetId="15" r:id="rId8"/>
    <sheet name="患者8" sheetId="16" r:id="rId9"/>
    <sheet name="患者9" sheetId="17" r:id="rId10"/>
    <sheet name="患者10" sheetId="7" r:id="rId11"/>
    <sheet name="Sheet23" sheetId="2" state="hidden" r:id="rId12"/>
  </sheets>
  <definedNames>
    <definedName name="_xlnm.Print_Area" localSheetId="10">患者10!$A$1:$M$73</definedName>
    <definedName name="_xlnm.Print_Area" localSheetId="0">臨床実績概要!$C$1:$J$35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8" l="1"/>
  <c r="H27" i="8"/>
  <c r="H26" i="8"/>
  <c r="H25" i="8"/>
  <c r="H24" i="8"/>
  <c r="H23" i="8"/>
  <c r="H22" i="8"/>
  <c r="H21" i="8"/>
  <c r="H20" i="8"/>
  <c r="H18" i="8"/>
  <c r="E27" i="8"/>
  <c r="E26" i="8"/>
  <c r="E25" i="8"/>
  <c r="E24" i="8"/>
  <c r="E23" i="8"/>
  <c r="E22" i="8"/>
  <c r="E21" i="8"/>
  <c r="E20" i="8"/>
  <c r="E19" i="8"/>
  <c r="E18" i="8"/>
  <c r="F27" i="8"/>
  <c r="F26" i="8"/>
  <c r="F25" i="8"/>
  <c r="F24" i="8"/>
  <c r="F23" i="8"/>
  <c r="F22" i="8"/>
  <c r="F21" i="8"/>
  <c r="F20" i="8"/>
  <c r="F19" i="8"/>
  <c r="F18" i="8"/>
  <c r="D27" i="8"/>
  <c r="D26" i="8"/>
  <c r="D25" i="8"/>
  <c r="D24" i="8"/>
  <c r="D23" i="8"/>
  <c r="D22" i="8"/>
  <c r="D21" i="8"/>
  <c r="D20" i="8"/>
  <c r="D19" i="8"/>
  <c r="D18" i="8"/>
  <c r="L72" i="17" l="1"/>
  <c r="F29" i="17" s="1"/>
  <c r="L64" i="17"/>
  <c r="L56" i="17"/>
  <c r="L48" i="17"/>
  <c r="F26" i="17" s="1"/>
  <c r="F46" i="17"/>
  <c r="F44" i="17"/>
  <c r="G43" i="17"/>
  <c r="F43" i="17" s="1"/>
  <c r="G42" i="17"/>
  <c r="F42" i="17" s="1"/>
  <c r="G41" i="17"/>
  <c r="F41" i="17" s="1"/>
  <c r="G40" i="17"/>
  <c r="F40" i="17" s="1"/>
  <c r="L40" i="17"/>
  <c r="F25" i="17" s="1"/>
  <c r="F37" i="17"/>
  <c r="F35" i="17"/>
  <c r="F33" i="17"/>
  <c r="F31" i="17"/>
  <c r="L30" i="17"/>
  <c r="F24" i="17" s="1"/>
  <c r="F28" i="17"/>
  <c r="F27" i="17"/>
  <c r="L22" i="17"/>
  <c r="F23" i="17" s="1"/>
  <c r="G19" i="17"/>
  <c r="F19" i="17"/>
  <c r="F17" i="17"/>
  <c r="F15" i="17"/>
  <c r="L15" i="17"/>
  <c r="F22" i="17" s="1"/>
  <c r="F13" i="17"/>
  <c r="G11" i="17"/>
  <c r="F11" i="17" s="1"/>
  <c r="F9" i="17"/>
  <c r="F7" i="17"/>
  <c r="L72" i="16"/>
  <c r="L64" i="16"/>
  <c r="F28" i="16" s="1"/>
  <c r="L56" i="16"/>
  <c r="L48" i="16"/>
  <c r="F46" i="16"/>
  <c r="F44" i="16"/>
  <c r="G43" i="16"/>
  <c r="F43" i="16" s="1"/>
  <c r="G42" i="16"/>
  <c r="F42" i="16" s="1"/>
  <c r="G41" i="16"/>
  <c r="F41" i="16" s="1"/>
  <c r="G40" i="16"/>
  <c r="F40" i="16" s="1"/>
  <c r="L40" i="16"/>
  <c r="F25" i="16" s="1"/>
  <c r="F37" i="16"/>
  <c r="F35" i="16"/>
  <c r="F33" i="16"/>
  <c r="F31" i="16"/>
  <c r="L30" i="16"/>
  <c r="F24" i="16" s="1"/>
  <c r="F29" i="16"/>
  <c r="F27" i="16"/>
  <c r="F26" i="16"/>
  <c r="L22" i="16"/>
  <c r="F23" i="16" s="1"/>
  <c r="G19" i="16"/>
  <c r="F19" i="16" s="1"/>
  <c r="F17" i="16"/>
  <c r="F15" i="16"/>
  <c r="L15" i="16"/>
  <c r="F22" i="16" s="1"/>
  <c r="F13" i="16"/>
  <c r="G11" i="16"/>
  <c r="F11" i="16" s="1"/>
  <c r="F9" i="16"/>
  <c r="F7" i="16"/>
  <c r="L72" i="15"/>
  <c r="F29" i="15" s="1"/>
  <c r="L64" i="15"/>
  <c r="L56" i="15"/>
  <c r="L48" i="15"/>
  <c r="F26" i="15" s="1"/>
  <c r="F46" i="15"/>
  <c r="F44" i="15"/>
  <c r="G43" i="15"/>
  <c r="F43" i="15" s="1"/>
  <c r="G42" i="15"/>
  <c r="F42" i="15" s="1"/>
  <c r="G41" i="15"/>
  <c r="F41" i="15" s="1"/>
  <c r="G40" i="15"/>
  <c r="F40" i="15" s="1"/>
  <c r="L40" i="15"/>
  <c r="F25" i="15" s="1"/>
  <c r="F37" i="15"/>
  <c r="F35" i="15"/>
  <c r="F33" i="15"/>
  <c r="F31" i="15"/>
  <c r="L30" i="15"/>
  <c r="F24" i="15" s="1"/>
  <c r="F28" i="15"/>
  <c r="F27" i="15"/>
  <c r="L22" i="15"/>
  <c r="F23" i="15" s="1"/>
  <c r="G19" i="15"/>
  <c r="F19" i="15" s="1"/>
  <c r="F17" i="15"/>
  <c r="F15" i="15"/>
  <c r="L15" i="15"/>
  <c r="F22" i="15" s="1"/>
  <c r="F13" i="15"/>
  <c r="G11" i="15"/>
  <c r="F11" i="15"/>
  <c r="F9" i="15"/>
  <c r="F7" i="15"/>
  <c r="L72" i="14"/>
  <c r="L64" i="14"/>
  <c r="F28" i="14" s="1"/>
  <c r="L56" i="14"/>
  <c r="F27" i="14" s="1"/>
  <c r="L48" i="14"/>
  <c r="F46" i="14"/>
  <c r="F44" i="14"/>
  <c r="G43" i="14"/>
  <c r="F43" i="14" s="1"/>
  <c r="G42" i="14"/>
  <c r="F42" i="14" s="1"/>
  <c r="G41" i="14"/>
  <c r="F41" i="14" s="1"/>
  <c r="G40" i="14"/>
  <c r="F40" i="14" s="1"/>
  <c r="L40" i="14"/>
  <c r="F37" i="14"/>
  <c r="F35" i="14"/>
  <c r="F33" i="14"/>
  <c r="F31" i="14"/>
  <c r="L30" i="14"/>
  <c r="F24" i="14" s="1"/>
  <c r="F29" i="14"/>
  <c r="F26" i="14"/>
  <c r="F25" i="14"/>
  <c r="L22" i="14"/>
  <c r="F23" i="14" s="1"/>
  <c r="G19" i="14"/>
  <c r="F19" i="14" s="1"/>
  <c r="F17" i="14"/>
  <c r="F15" i="14"/>
  <c r="L15" i="14"/>
  <c r="F22" i="14" s="1"/>
  <c r="F13" i="14"/>
  <c r="G11" i="14"/>
  <c r="F11" i="14" s="1"/>
  <c r="F9" i="14"/>
  <c r="F7" i="14"/>
  <c r="L72" i="13"/>
  <c r="F29" i="13" s="1"/>
  <c r="L64" i="13"/>
  <c r="F28" i="13" s="1"/>
  <c r="L56" i="13"/>
  <c r="F27" i="13" s="1"/>
  <c r="L48" i="13"/>
  <c r="F26" i="13" s="1"/>
  <c r="F46" i="13"/>
  <c r="F44" i="13"/>
  <c r="G43" i="13"/>
  <c r="F43" i="13"/>
  <c r="G42" i="13"/>
  <c r="F42" i="13" s="1"/>
  <c r="G41" i="13"/>
  <c r="F41" i="13" s="1"/>
  <c r="G40" i="13"/>
  <c r="F40" i="13" s="1"/>
  <c r="L40" i="13"/>
  <c r="F25" i="13" s="1"/>
  <c r="F37" i="13"/>
  <c r="F35" i="13"/>
  <c r="F33" i="13"/>
  <c r="F31" i="13"/>
  <c r="L30" i="13"/>
  <c r="F24" i="13" s="1"/>
  <c r="L22" i="13"/>
  <c r="F23" i="13" s="1"/>
  <c r="G19" i="13"/>
  <c r="F19" i="13" s="1"/>
  <c r="F17" i="13"/>
  <c r="F15" i="13"/>
  <c r="L15" i="13"/>
  <c r="F22" i="13" s="1"/>
  <c r="F13" i="13"/>
  <c r="G11" i="13"/>
  <c r="F11" i="13" s="1"/>
  <c r="F9" i="13"/>
  <c r="F7" i="13"/>
  <c r="L72" i="12"/>
  <c r="F29" i="12" s="1"/>
  <c r="L64" i="12"/>
  <c r="F28" i="12" s="1"/>
  <c r="L56" i="12"/>
  <c r="L48" i="12"/>
  <c r="F26" i="12" s="1"/>
  <c r="F46" i="12"/>
  <c r="F44" i="12"/>
  <c r="G43" i="12"/>
  <c r="F43" i="12" s="1"/>
  <c r="G42" i="12"/>
  <c r="F42" i="12"/>
  <c r="G41" i="12"/>
  <c r="F41" i="12"/>
  <c r="G40" i="12"/>
  <c r="F40" i="12" s="1"/>
  <c r="L40" i="12"/>
  <c r="F25" i="12" s="1"/>
  <c r="F37" i="12"/>
  <c r="F35" i="12"/>
  <c r="F33" i="12"/>
  <c r="F31" i="12"/>
  <c r="L30" i="12"/>
  <c r="F24" i="12" s="1"/>
  <c r="F27" i="12"/>
  <c r="L22" i="12"/>
  <c r="F23" i="12" s="1"/>
  <c r="G19" i="12"/>
  <c r="F19" i="12" s="1"/>
  <c r="F17" i="12"/>
  <c r="F15" i="12"/>
  <c r="L15" i="12"/>
  <c r="F22" i="12" s="1"/>
  <c r="F13" i="12"/>
  <c r="G11" i="12"/>
  <c r="F11" i="12" s="1"/>
  <c r="F9" i="12"/>
  <c r="F7" i="12"/>
  <c r="L72" i="11"/>
  <c r="L64" i="11"/>
  <c r="L56" i="11"/>
  <c r="F27" i="11" s="1"/>
  <c r="L48" i="11"/>
  <c r="F46" i="11"/>
  <c r="F44" i="11"/>
  <c r="G43" i="11"/>
  <c r="F43" i="11" s="1"/>
  <c r="G42" i="11"/>
  <c r="F42" i="11" s="1"/>
  <c r="G41" i="11"/>
  <c r="F41" i="11" s="1"/>
  <c r="G40" i="11"/>
  <c r="F40" i="11" s="1"/>
  <c r="L40" i="11"/>
  <c r="F25" i="11" s="1"/>
  <c r="F37" i="11"/>
  <c r="F35" i="11"/>
  <c r="F33" i="11"/>
  <c r="F31" i="11"/>
  <c r="L30" i="11"/>
  <c r="F24" i="11" s="1"/>
  <c r="F29" i="11"/>
  <c r="F28" i="11"/>
  <c r="F26" i="11"/>
  <c r="L22" i="11"/>
  <c r="F23" i="11" s="1"/>
  <c r="G19" i="11"/>
  <c r="F19" i="11" s="1"/>
  <c r="F17" i="11"/>
  <c r="F15" i="11"/>
  <c r="L15" i="11"/>
  <c r="F22" i="11" s="1"/>
  <c r="F13" i="11"/>
  <c r="G11" i="11"/>
  <c r="F11" i="11" s="1"/>
  <c r="F9" i="11"/>
  <c r="F7" i="11"/>
  <c r="L72" i="10"/>
  <c r="F29" i="10" s="1"/>
  <c r="L64" i="10"/>
  <c r="F28" i="10" s="1"/>
  <c r="L56" i="10"/>
  <c r="F27" i="10" s="1"/>
  <c r="L48" i="10"/>
  <c r="F26" i="10" s="1"/>
  <c r="F46" i="10"/>
  <c r="F44" i="10"/>
  <c r="G43" i="10"/>
  <c r="F43" i="10" s="1"/>
  <c r="G42" i="10"/>
  <c r="F42" i="10" s="1"/>
  <c r="G41" i="10"/>
  <c r="F41" i="10" s="1"/>
  <c r="G40" i="10"/>
  <c r="F40" i="10" s="1"/>
  <c r="L40" i="10"/>
  <c r="F25" i="10" s="1"/>
  <c r="F37" i="10"/>
  <c r="F35" i="10"/>
  <c r="F33" i="10"/>
  <c r="F31" i="10"/>
  <c r="L30" i="10"/>
  <c r="F24" i="10" s="1"/>
  <c r="L22" i="10"/>
  <c r="F23" i="10" s="1"/>
  <c r="G19" i="10"/>
  <c r="F19" i="10" s="1"/>
  <c r="F17" i="10"/>
  <c r="F15" i="10"/>
  <c r="L15" i="10"/>
  <c r="F22" i="10" s="1"/>
  <c r="F13" i="10"/>
  <c r="G11" i="10"/>
  <c r="F11" i="10" s="1"/>
  <c r="F9" i="10"/>
  <c r="F7" i="10"/>
  <c r="L72" i="7"/>
  <c r="F29" i="7" s="1"/>
  <c r="L64" i="7"/>
  <c r="F28" i="7" s="1"/>
  <c r="L56" i="7"/>
  <c r="F27" i="7" s="1"/>
  <c r="L48" i="7"/>
  <c r="F26" i="7" s="1"/>
  <c r="F46" i="7"/>
  <c r="F44" i="7"/>
  <c r="G43" i="7"/>
  <c r="F43" i="7" s="1"/>
  <c r="G42" i="7"/>
  <c r="F42" i="7" s="1"/>
  <c r="G41" i="7"/>
  <c r="F41" i="7" s="1"/>
  <c r="G40" i="7"/>
  <c r="F40" i="7" s="1"/>
  <c r="L40" i="7"/>
  <c r="F25" i="7" s="1"/>
  <c r="F37" i="7"/>
  <c r="F35" i="7"/>
  <c r="F33" i="7"/>
  <c r="F31" i="7"/>
  <c r="L30" i="7"/>
  <c r="F24" i="7" s="1"/>
  <c r="L23" i="7"/>
  <c r="F23" i="7" s="1"/>
  <c r="G19" i="7"/>
  <c r="F19" i="7" s="1"/>
  <c r="F17" i="7"/>
  <c r="F15" i="7"/>
  <c r="L15" i="7"/>
  <c r="F22" i="7" s="1"/>
  <c r="F13" i="7"/>
  <c r="G11" i="7"/>
  <c r="F11" i="7" s="1"/>
  <c r="F9" i="7"/>
  <c r="F7" i="7"/>
  <c r="F9" i="1"/>
  <c r="K3" i="12" l="1"/>
  <c r="K3" i="14"/>
  <c r="K3" i="17"/>
  <c r="K3" i="16"/>
  <c r="K3" i="15"/>
  <c r="K3" i="13"/>
  <c r="K3" i="11"/>
  <c r="K3" i="10"/>
  <c r="K3" i="7"/>
  <c r="F15" i="1"/>
  <c r="F7" i="1"/>
  <c r="A1" i="13" l="1"/>
  <c r="J22" i="8"/>
  <c r="A1" i="11"/>
  <c r="J20" i="8"/>
  <c r="A1" i="12"/>
  <c r="J21" i="8"/>
  <c r="A1" i="7"/>
  <c r="J27" i="8"/>
  <c r="A1" i="10"/>
  <c r="J19" i="8"/>
  <c r="A1" i="17"/>
  <c r="J26" i="8"/>
  <c r="A1" i="14"/>
  <c r="J23" i="8"/>
  <c r="A1" i="16"/>
  <c r="J25" i="8"/>
  <c r="A1" i="15"/>
  <c r="J24" i="8"/>
  <c r="L72" i="1"/>
  <c r="F29" i="1" s="1"/>
  <c r="L64" i="1"/>
  <c r="F28" i="1" s="1"/>
  <c r="L56" i="1"/>
  <c r="F27" i="1" s="1"/>
  <c r="L48" i="1"/>
  <c r="F26" i="1" s="1"/>
  <c r="L40" i="1"/>
  <c r="F25" i="1" s="1"/>
  <c r="L30" i="1"/>
  <c r="F24" i="1" s="1"/>
  <c r="L22" i="1"/>
  <c r="F23" i="1" s="1"/>
  <c r="L15" i="1"/>
  <c r="F22" i="1" s="1"/>
  <c r="F46" i="1"/>
  <c r="F44" i="1"/>
  <c r="G43" i="1"/>
  <c r="F43" i="1" s="1"/>
  <c r="G42" i="1"/>
  <c r="F42" i="1" s="1"/>
  <c r="G41" i="1"/>
  <c r="F41" i="1" s="1"/>
  <c r="G40" i="1"/>
  <c r="F40" i="1" s="1"/>
  <c r="F37" i="1"/>
  <c r="F35" i="1"/>
  <c r="F33" i="1"/>
  <c r="F31" i="1"/>
  <c r="G19" i="1"/>
  <c r="F19" i="1" s="1"/>
  <c r="F17" i="1"/>
  <c r="F13" i="1"/>
  <c r="G11" i="1" l="1"/>
  <c r="F11" i="1" s="1"/>
  <c r="K3" i="1" s="1"/>
  <c r="J18" i="8" l="1"/>
  <c r="A1" i="1" l="1"/>
  <c r="J14" i="8" s="1"/>
</calcChain>
</file>

<file path=xl/sharedStrings.xml><?xml version="1.0" encoding="utf-8"?>
<sst xmlns="http://schemas.openxmlformats.org/spreadsheetml/2006/main" count="1512" uniqueCount="136">
  <si>
    <t>診断</t>
    <rPh sb="0" eb="2">
      <t>シンダン</t>
    </rPh>
    <phoneticPr fontId="1"/>
  </si>
  <si>
    <t>細菌学的検査</t>
    <rPh sb="0" eb="3">
      <t>サイキンガク</t>
    </rPh>
    <rPh sb="3" eb="4">
      <t>テキ</t>
    </rPh>
    <rPh sb="4" eb="6">
      <t>ケンサ</t>
    </rPh>
    <phoneticPr fontId="1"/>
  </si>
  <si>
    <t>その他の検査</t>
    <rPh sb="2" eb="3">
      <t>ホカ</t>
    </rPh>
    <rPh sb="4" eb="6">
      <t>ケンサ</t>
    </rPh>
    <phoneticPr fontId="1"/>
  </si>
  <si>
    <t>医療連携</t>
    <rPh sb="0" eb="2">
      <t>イリョウ</t>
    </rPh>
    <rPh sb="2" eb="4">
      <t>レンケイ</t>
    </rPh>
    <phoneticPr fontId="1"/>
  </si>
  <si>
    <t>Scaling</t>
    <phoneticPr fontId="1"/>
  </si>
  <si>
    <t>プルダウンメニュー</t>
    <phoneticPr fontId="1"/>
  </si>
  <si>
    <t>SRP</t>
    <phoneticPr fontId="1"/>
  </si>
  <si>
    <t>本数・個数</t>
    <rPh sb="0" eb="2">
      <t>ホンスウ</t>
    </rPh>
    <rPh sb="3" eb="5">
      <t>コスウ</t>
    </rPh>
    <phoneticPr fontId="1"/>
  </si>
  <si>
    <t>歯周外科件数</t>
    <rPh sb="0" eb="2">
      <t>シシュウ</t>
    </rPh>
    <rPh sb="2" eb="4">
      <t>ゲカ</t>
    </rPh>
    <rPh sb="4" eb="6">
      <t>ケンスウ</t>
    </rPh>
    <phoneticPr fontId="1"/>
  </si>
  <si>
    <t>咬合調整</t>
    <rPh sb="0" eb="2">
      <t>コウゴウ</t>
    </rPh>
    <rPh sb="2" eb="4">
      <t>チョウセイ</t>
    </rPh>
    <phoneticPr fontId="1"/>
  </si>
  <si>
    <t>暫間固定</t>
    <rPh sb="0" eb="2">
      <t>ザンカン</t>
    </rPh>
    <rPh sb="2" eb="4">
      <t>コテイ</t>
    </rPh>
    <phoneticPr fontId="1"/>
  </si>
  <si>
    <t>Brxへの対応</t>
    <rPh sb="5" eb="7">
      <t>タイオウ</t>
    </rPh>
    <phoneticPr fontId="1"/>
  </si>
  <si>
    <t>口腔機能回復治療</t>
    <rPh sb="0" eb="4">
      <t>コウクウキノウ</t>
    </rPh>
    <rPh sb="4" eb="6">
      <t>カイフク</t>
    </rPh>
    <rPh sb="6" eb="8">
      <t>チリョウ</t>
    </rPh>
    <phoneticPr fontId="1"/>
  </si>
  <si>
    <t>単位</t>
    <rPh sb="0" eb="2">
      <t>タンイ</t>
    </rPh>
    <phoneticPr fontId="1"/>
  </si>
  <si>
    <t>ブリッジ</t>
    <phoneticPr fontId="1"/>
  </si>
  <si>
    <t>可撤性義歯</t>
    <rPh sb="0" eb="3">
      <t>カテツセイ</t>
    </rPh>
    <rPh sb="3" eb="5">
      <t>ギシ</t>
    </rPh>
    <phoneticPr fontId="1"/>
  </si>
  <si>
    <t>インプラント</t>
    <phoneticPr fontId="1"/>
  </si>
  <si>
    <t>永久固定</t>
    <rPh sb="0" eb="2">
      <t>エイキュウ</t>
    </rPh>
    <rPh sb="2" eb="4">
      <t>コテイ</t>
    </rPh>
    <phoneticPr fontId="1"/>
  </si>
  <si>
    <t>歯科矯正（全顎）</t>
    <rPh sb="0" eb="2">
      <t>シカ</t>
    </rPh>
    <rPh sb="2" eb="4">
      <t>キョウセイ</t>
    </rPh>
    <rPh sb="5" eb="7">
      <t>ゼンガク</t>
    </rPh>
    <phoneticPr fontId="1"/>
  </si>
  <si>
    <t>SPT/メンテナンス</t>
    <phoneticPr fontId="1"/>
  </si>
  <si>
    <t>ステージⅠグレードA</t>
    <phoneticPr fontId="1"/>
  </si>
  <si>
    <t>ステージⅠグレードB</t>
    <phoneticPr fontId="1"/>
  </si>
  <si>
    <t>ステージⅠグレードC</t>
    <phoneticPr fontId="1"/>
  </si>
  <si>
    <t>ステージⅡグレードA</t>
    <phoneticPr fontId="1"/>
  </si>
  <si>
    <t>ステージⅡグレードB</t>
    <phoneticPr fontId="1"/>
  </si>
  <si>
    <t>ステージⅡグレードC</t>
    <phoneticPr fontId="1"/>
  </si>
  <si>
    <t>ステージⅢグレードA</t>
    <phoneticPr fontId="1"/>
  </si>
  <si>
    <t>ステージⅢグレードB</t>
    <phoneticPr fontId="1"/>
  </si>
  <si>
    <t>ステージⅢグレードC</t>
    <phoneticPr fontId="1"/>
  </si>
  <si>
    <t>ステージⅣグレードA</t>
    <phoneticPr fontId="1"/>
  </si>
  <si>
    <t>ステージⅣグレードB</t>
    <phoneticPr fontId="1"/>
  </si>
  <si>
    <t>ステージⅣグレードC</t>
    <phoneticPr fontId="1"/>
  </si>
  <si>
    <t>歯周ー歯内病変</t>
    <rPh sb="0" eb="2">
      <t>シシュウ</t>
    </rPh>
    <rPh sb="3" eb="5">
      <t>シナイ</t>
    </rPh>
    <rPh sb="5" eb="7">
      <t>ビョウヘン</t>
    </rPh>
    <phoneticPr fontId="1"/>
  </si>
  <si>
    <t>あり</t>
    <phoneticPr fontId="1"/>
  </si>
  <si>
    <t>なし</t>
    <phoneticPr fontId="1"/>
  </si>
  <si>
    <t>1ブロック</t>
    <phoneticPr fontId="1"/>
  </si>
  <si>
    <t>2ブロック</t>
    <phoneticPr fontId="1"/>
  </si>
  <si>
    <t>3ブロック</t>
    <phoneticPr fontId="1"/>
  </si>
  <si>
    <t>4ブロック</t>
    <phoneticPr fontId="1"/>
  </si>
  <si>
    <t>5ブロック</t>
    <phoneticPr fontId="1"/>
  </si>
  <si>
    <t>6ブロック</t>
    <phoneticPr fontId="1"/>
  </si>
  <si>
    <t>歯周治療用装置</t>
    <rPh sb="0" eb="2">
      <t>シシュウ</t>
    </rPh>
    <rPh sb="2" eb="5">
      <t>チリョウヨウ</t>
    </rPh>
    <rPh sb="5" eb="7">
      <t>ソウチ</t>
    </rPh>
    <phoneticPr fontId="1"/>
  </si>
  <si>
    <t>歯周外科Ⅰ</t>
    <rPh sb="0" eb="2">
      <t>シシュウ</t>
    </rPh>
    <rPh sb="2" eb="4">
      <t>ゲカ</t>
    </rPh>
    <phoneticPr fontId="1"/>
  </si>
  <si>
    <t>切除療法</t>
    <rPh sb="0" eb="2">
      <t>セツジョ</t>
    </rPh>
    <rPh sb="2" eb="4">
      <t>リョウホウ</t>
    </rPh>
    <phoneticPr fontId="1"/>
  </si>
  <si>
    <t>歯周組織再生療法</t>
    <rPh sb="0" eb="4">
      <t>シシュウソシキ</t>
    </rPh>
    <rPh sb="4" eb="6">
      <t>サイセイ</t>
    </rPh>
    <rPh sb="6" eb="8">
      <t>リョウホウ</t>
    </rPh>
    <phoneticPr fontId="1"/>
  </si>
  <si>
    <t>歯周形成手術</t>
    <rPh sb="0" eb="2">
      <t>シシュウ</t>
    </rPh>
    <rPh sb="2" eb="4">
      <t>ケイセイ</t>
    </rPh>
    <rPh sb="4" eb="6">
      <t>シュジュツ</t>
    </rPh>
    <phoneticPr fontId="1"/>
  </si>
  <si>
    <t>歯周外科治療におけるレーザー応用</t>
    <rPh sb="0" eb="2">
      <t>シシュウ</t>
    </rPh>
    <rPh sb="2" eb="4">
      <t>ゲカ</t>
    </rPh>
    <rPh sb="4" eb="6">
      <t>チリョウ</t>
    </rPh>
    <rPh sb="14" eb="16">
      <t>オウヨウ</t>
    </rPh>
    <phoneticPr fontId="1"/>
  </si>
  <si>
    <t>分割・分割抜歯</t>
    <rPh sb="0" eb="2">
      <t>ブンカツ</t>
    </rPh>
    <rPh sb="3" eb="5">
      <t>ブンカツ</t>
    </rPh>
    <rPh sb="5" eb="7">
      <t>バッシ</t>
    </rPh>
    <phoneticPr fontId="1"/>
  </si>
  <si>
    <t>SPT/メンテの管理</t>
    <phoneticPr fontId="1"/>
  </si>
  <si>
    <t>していない</t>
    <phoneticPr fontId="1"/>
  </si>
  <si>
    <t>している　（～2年）</t>
    <rPh sb="8" eb="9">
      <t>ネン</t>
    </rPh>
    <phoneticPr fontId="1"/>
  </si>
  <si>
    <t>している　（2年～）</t>
    <rPh sb="7" eb="8">
      <t>ネン</t>
    </rPh>
    <phoneticPr fontId="1"/>
  </si>
  <si>
    <t>あり（2つ以上）</t>
    <rPh sb="5" eb="7">
      <t>イジョウ</t>
    </rPh>
    <phoneticPr fontId="1"/>
  </si>
  <si>
    <t>歯周外科1</t>
    <rPh sb="0" eb="2">
      <t>シシュウ</t>
    </rPh>
    <rPh sb="2" eb="4">
      <t>ゲカ</t>
    </rPh>
    <phoneticPr fontId="1"/>
  </si>
  <si>
    <t>歯周外科2</t>
    <rPh sb="0" eb="2">
      <t>シシュウ</t>
    </rPh>
    <rPh sb="2" eb="4">
      <t>ゲカ</t>
    </rPh>
    <phoneticPr fontId="1"/>
  </si>
  <si>
    <t>歯周外科3</t>
    <rPh sb="0" eb="2">
      <t>シシュウ</t>
    </rPh>
    <rPh sb="2" eb="4">
      <t>ゲカ</t>
    </rPh>
    <phoneticPr fontId="1"/>
  </si>
  <si>
    <t>歯周外科4</t>
    <rPh sb="0" eb="2">
      <t>シシュウ</t>
    </rPh>
    <rPh sb="2" eb="4">
      <t>ゲカ</t>
    </rPh>
    <phoneticPr fontId="1"/>
  </si>
  <si>
    <t>歯周外科5</t>
    <rPh sb="0" eb="2">
      <t>シシュウ</t>
    </rPh>
    <rPh sb="2" eb="4">
      <t>ゲカ</t>
    </rPh>
    <phoneticPr fontId="1"/>
  </si>
  <si>
    <t>歯周外科6</t>
    <rPh sb="0" eb="2">
      <t>シシュウ</t>
    </rPh>
    <rPh sb="2" eb="4">
      <t>ゲカ</t>
    </rPh>
    <phoneticPr fontId="1"/>
  </si>
  <si>
    <t>歯周外科7</t>
    <rPh sb="0" eb="2">
      <t>シシュウ</t>
    </rPh>
    <rPh sb="2" eb="4">
      <t>ゲカ</t>
    </rPh>
    <phoneticPr fontId="1"/>
  </si>
  <si>
    <t>歯周外科8</t>
    <rPh sb="0" eb="2">
      <t>シシュウ</t>
    </rPh>
    <rPh sb="2" eb="4">
      <t>ゲカ</t>
    </rPh>
    <phoneticPr fontId="1"/>
  </si>
  <si>
    <t>歯周外科1の総単位数</t>
    <rPh sb="0" eb="2">
      <t>シシュウ</t>
    </rPh>
    <rPh sb="2" eb="4">
      <t>ゲカ</t>
    </rPh>
    <rPh sb="6" eb="7">
      <t>ソウ</t>
    </rPh>
    <rPh sb="7" eb="10">
      <t>タンイスウ</t>
    </rPh>
    <phoneticPr fontId="1"/>
  </si>
  <si>
    <t>歯数</t>
    <rPh sb="0" eb="2">
      <t>シスウ</t>
    </rPh>
    <phoneticPr fontId="1"/>
  </si>
  <si>
    <t>本</t>
    <rPh sb="0" eb="1">
      <t>ホン</t>
    </rPh>
    <phoneticPr fontId="1"/>
  </si>
  <si>
    <t>件</t>
    <rPh sb="0" eb="1">
      <t>ケン</t>
    </rPh>
    <phoneticPr fontId="1"/>
  </si>
  <si>
    <t>個</t>
    <rPh sb="0" eb="1">
      <t>コ</t>
    </rPh>
    <phoneticPr fontId="1"/>
  </si>
  <si>
    <t>症例番号
カルテID</t>
    <rPh sb="0" eb="2">
      <t>ショウレイ</t>
    </rPh>
    <rPh sb="2" eb="4">
      <t>バンゴウ</t>
    </rPh>
    <phoneticPr fontId="1"/>
  </si>
  <si>
    <t>実施施設</t>
    <rPh sb="0" eb="2">
      <t>ジッシ</t>
    </rPh>
    <rPh sb="2" eb="4">
      <t>シセツ</t>
    </rPh>
    <phoneticPr fontId="1"/>
  </si>
  <si>
    <t>イニシャル（名前）</t>
    <rPh sb="6" eb="8">
      <t>ナマエ</t>
    </rPh>
    <phoneticPr fontId="1"/>
  </si>
  <si>
    <t>合計単位</t>
    <phoneticPr fontId="1"/>
  </si>
  <si>
    <t>下の枠内に記載して下さい</t>
    <rPh sb="0" eb="1">
      <t>シタ</t>
    </rPh>
    <rPh sb="2" eb="4">
      <t>ワクナイ</t>
    </rPh>
    <rPh sb="5" eb="7">
      <t>キサイ</t>
    </rPh>
    <rPh sb="9" eb="10">
      <t>クダ</t>
    </rPh>
    <phoneticPr fontId="1"/>
  </si>
  <si>
    <t>治療開始日
治療期間（　年　ヶ月）</t>
    <rPh sb="0" eb="2">
      <t>チリョウ</t>
    </rPh>
    <rPh sb="2" eb="5">
      <t>カイシビ</t>
    </rPh>
    <rPh sb="6" eb="8">
      <t>チリョウ</t>
    </rPh>
    <rPh sb="8" eb="10">
      <t>キカン</t>
    </rPh>
    <rPh sb="12" eb="13">
      <t>ネン</t>
    </rPh>
    <rPh sb="15" eb="16">
      <t>ゲツ</t>
    </rPh>
    <phoneticPr fontId="1"/>
  </si>
  <si>
    <t>歯周外科1　</t>
    <rPh sb="0" eb="2">
      <t>シシュウ</t>
    </rPh>
    <rPh sb="2" eb="4">
      <t>ゲカ</t>
    </rPh>
    <phoneticPr fontId="1"/>
  </si>
  <si>
    <t>歯周外科2　</t>
    <rPh sb="0" eb="2">
      <t>シシュウ</t>
    </rPh>
    <rPh sb="2" eb="4">
      <t>ゲカ</t>
    </rPh>
    <phoneticPr fontId="1"/>
  </si>
  <si>
    <t>歯周外科3　</t>
    <rPh sb="0" eb="2">
      <t>シシュウ</t>
    </rPh>
    <rPh sb="2" eb="4">
      <t>ゲカ</t>
    </rPh>
    <phoneticPr fontId="1"/>
  </si>
  <si>
    <t>歯周外科4　</t>
    <rPh sb="0" eb="2">
      <t>シシュウ</t>
    </rPh>
    <rPh sb="2" eb="4">
      <t>ゲカ</t>
    </rPh>
    <phoneticPr fontId="1"/>
  </si>
  <si>
    <t>歯周外科5　</t>
    <rPh sb="0" eb="2">
      <t>シシュウ</t>
    </rPh>
    <rPh sb="2" eb="4">
      <t>ゲカ</t>
    </rPh>
    <phoneticPr fontId="1"/>
  </si>
  <si>
    <t>歯周外科6　</t>
    <rPh sb="0" eb="2">
      <t>シシュウ</t>
    </rPh>
    <rPh sb="2" eb="4">
      <t>ゲカ</t>
    </rPh>
    <phoneticPr fontId="1"/>
  </si>
  <si>
    <t>歯周外科7　</t>
    <rPh sb="0" eb="2">
      <t>シシュウ</t>
    </rPh>
    <rPh sb="2" eb="4">
      <t>ゲカ</t>
    </rPh>
    <phoneticPr fontId="1"/>
  </si>
  <si>
    <t>歯周外科8　</t>
    <rPh sb="0" eb="2">
      <t>シシュウ</t>
    </rPh>
    <rPh sb="2" eb="4">
      <t>ゲカ</t>
    </rPh>
    <phoneticPr fontId="1"/>
  </si>
  <si>
    <t>歯周治療用装置</t>
    <rPh sb="0" eb="2">
      <t>シシュウ</t>
    </rPh>
    <rPh sb="2" eb="4">
      <t>チリョウ</t>
    </rPh>
    <rPh sb="4" eb="5">
      <t>ヨウ</t>
    </rPh>
    <rPh sb="5" eb="7">
      <t>ソウチ</t>
    </rPh>
    <phoneticPr fontId="1"/>
  </si>
  <si>
    <t>組織付着療法</t>
    <rPh sb="0" eb="2">
      <t>ソシキ</t>
    </rPh>
    <rPh sb="2" eb="4">
      <t>フチャク</t>
    </rPh>
    <rPh sb="4" eb="6">
      <t>リョウホウ</t>
    </rPh>
    <phoneticPr fontId="1"/>
  </si>
  <si>
    <t>選択して下さい</t>
    <rPh sb="0" eb="2">
      <t>センタク</t>
    </rPh>
    <rPh sb="4" eb="5">
      <t>クダ</t>
    </rPh>
    <phoneticPr fontId="1"/>
  </si>
  <si>
    <t>その他の検査（歯周治療を行う上で必須であったもの）
・
・
・
医療連携（歯周治療を行う上で必須であったもの）
・
・
・</t>
    <rPh sb="2" eb="3">
      <t>ホカ</t>
    </rPh>
    <rPh sb="4" eb="6">
      <t>ケンサ</t>
    </rPh>
    <rPh sb="7" eb="9">
      <t>シシュウ</t>
    </rPh>
    <rPh sb="9" eb="11">
      <t>チリョウ</t>
    </rPh>
    <rPh sb="12" eb="13">
      <t>オコナ</t>
    </rPh>
    <rPh sb="14" eb="15">
      <t>ウエ</t>
    </rPh>
    <rPh sb="16" eb="18">
      <t>ヒッス</t>
    </rPh>
    <rPh sb="32" eb="34">
      <t>イリョウ</t>
    </rPh>
    <rPh sb="34" eb="36">
      <t>レンケイ</t>
    </rPh>
    <rPh sb="37" eb="39">
      <t>シシュウ</t>
    </rPh>
    <rPh sb="39" eb="41">
      <t>チリョウ</t>
    </rPh>
    <rPh sb="42" eb="43">
      <t>オコナ</t>
    </rPh>
    <rPh sb="44" eb="45">
      <t>ウエ</t>
    </rPh>
    <rPh sb="46" eb="48">
      <t>ヒッス</t>
    </rPh>
    <phoneticPr fontId="1"/>
  </si>
  <si>
    <t>実施した総件数→</t>
    <rPh sb="0" eb="2">
      <t>ジッシ</t>
    </rPh>
    <rPh sb="4" eb="7">
      <t>ソウケンスウ</t>
    </rPh>
    <phoneticPr fontId="1"/>
  </si>
  <si>
    <t>クリックすると説明が表示されます</t>
    <phoneticPr fontId="1"/>
  </si>
  <si>
    <t>　↓</t>
    <phoneticPr fontId="1"/>
  </si>
  <si>
    <r>
      <t>↓ 　　　　　　　　</t>
    </r>
    <r>
      <rPr>
        <sz val="11"/>
        <color theme="1"/>
        <rFont val="Segoe UI Symbol"/>
        <family val="2"/>
      </rPr>
      <t>↘</t>
    </r>
    <phoneticPr fontId="1"/>
  </si>
  <si>
    <t>　治療法を併用した場合</t>
    <rPh sb="1" eb="4">
      <t>チリョウホウ</t>
    </rPh>
    <rPh sb="2" eb="4">
      <t>リョウホウ</t>
    </rPh>
    <rPh sb="5" eb="7">
      <t>ヘイヨウ</t>
    </rPh>
    <rPh sb="9" eb="11">
      <t>バアイ</t>
    </rPh>
    <phoneticPr fontId="1"/>
  </si>
  <si>
    <t>①</t>
    <phoneticPr fontId="1"/>
  </si>
  <si>
    <t>②</t>
    <phoneticPr fontId="1"/>
  </si>
  <si>
    <t>③</t>
    <phoneticPr fontId="1"/>
  </si>
  <si>
    <t>④</t>
    <phoneticPr fontId="1"/>
  </si>
  <si>
    <t>⑤</t>
    <phoneticPr fontId="1"/>
  </si>
  <si>
    <t>患者1</t>
    <rPh sb="0" eb="2">
      <t>カンジャ</t>
    </rPh>
    <phoneticPr fontId="1"/>
  </si>
  <si>
    <t>患者2</t>
    <rPh sb="0" eb="2">
      <t>カンジャ</t>
    </rPh>
    <phoneticPr fontId="1"/>
  </si>
  <si>
    <t>患者3</t>
    <rPh sb="0" eb="2">
      <t>カンジャ</t>
    </rPh>
    <phoneticPr fontId="1"/>
  </si>
  <si>
    <t>患者4</t>
    <rPh sb="0" eb="2">
      <t>カンジャ</t>
    </rPh>
    <phoneticPr fontId="1"/>
  </si>
  <si>
    <t>患者5</t>
    <rPh sb="0" eb="2">
      <t>カンジャ</t>
    </rPh>
    <phoneticPr fontId="1"/>
  </si>
  <si>
    <t>患者6</t>
    <rPh sb="0" eb="2">
      <t>カンジャ</t>
    </rPh>
    <phoneticPr fontId="1"/>
  </si>
  <si>
    <t>患者7</t>
    <rPh sb="0" eb="2">
      <t>カンジャ</t>
    </rPh>
    <phoneticPr fontId="1"/>
  </si>
  <si>
    <t>患者8</t>
    <rPh sb="0" eb="2">
      <t>カンジャ</t>
    </rPh>
    <phoneticPr fontId="1"/>
  </si>
  <si>
    <t>患者9</t>
    <rPh sb="0" eb="2">
      <t>カンジャ</t>
    </rPh>
    <phoneticPr fontId="1"/>
  </si>
  <si>
    <t>患者10</t>
    <rPh sb="0" eb="2">
      <t>カンジャ</t>
    </rPh>
    <phoneticPr fontId="1"/>
  </si>
  <si>
    <t>申請者氏名</t>
    <rPh sb="0" eb="3">
      <t>シンセイシャ</t>
    </rPh>
    <rPh sb="3" eb="5">
      <t>シメイ</t>
    </rPh>
    <phoneticPr fontId="1"/>
  </si>
  <si>
    <t>総単位数</t>
    <rPh sb="0" eb="1">
      <t>ソウ</t>
    </rPh>
    <rPh sb="1" eb="4">
      <t>タンイスウ</t>
    </rPh>
    <phoneticPr fontId="1"/>
  </si>
  <si>
    <t>ふりがな</t>
    <phoneticPr fontId="1"/>
  </si>
  <si>
    <t>他科との連携</t>
    <rPh sb="0" eb="2">
      <t>タカ</t>
    </rPh>
    <rPh sb="4" eb="6">
      <t>レンケイ</t>
    </rPh>
    <phoneticPr fontId="1"/>
  </si>
  <si>
    <t>日本歯科専門医機構・歯周病専門医　臨床実績（更新用）</t>
    <rPh sb="0" eb="16">
      <t>センモンイ</t>
    </rPh>
    <rPh sb="17" eb="19">
      <t>リンショウ</t>
    </rPh>
    <rPh sb="19" eb="21">
      <t>ジッセキ</t>
    </rPh>
    <rPh sb="22" eb="25">
      <t>コウシンヨウ</t>
    </rPh>
    <phoneticPr fontId="1"/>
  </si>
  <si>
    <t>ルートリセクション・トライセクション・トンネリング・ルートセパレーション・ヘミセクション</t>
    <phoneticPr fontId="1"/>
  </si>
  <si>
    <t>歯周病専門医登録番号</t>
    <rPh sb="0" eb="3">
      <t>シシュウビョウ</t>
    </rPh>
    <rPh sb="3" eb="6">
      <t>センモンイ</t>
    </rPh>
    <rPh sb="6" eb="8">
      <t>トウロク</t>
    </rPh>
    <rPh sb="8" eb="10">
      <t>バンゴウ</t>
    </rPh>
    <phoneticPr fontId="1"/>
  </si>
  <si>
    <t>西暦</t>
    <rPh sb="0" eb="2">
      <t>セイレキ</t>
    </rPh>
    <phoneticPr fontId="1"/>
  </si>
  <si>
    <t>ししゅう　たろう</t>
    <phoneticPr fontId="1"/>
  </si>
  <si>
    <t>歯周　太郎</t>
    <rPh sb="0" eb="2">
      <t>シシュウ</t>
    </rPh>
    <rPh sb="3" eb="5">
      <t>タロウ</t>
    </rPh>
    <phoneticPr fontId="1"/>
  </si>
  <si>
    <t>所属・研修施設</t>
    <rPh sb="0" eb="2">
      <t>ショゾク</t>
    </rPh>
    <rPh sb="3" eb="5">
      <t>ケンシュウ</t>
    </rPh>
    <rPh sb="5" eb="7">
      <t>シセツ</t>
    </rPh>
    <phoneticPr fontId="1"/>
  </si>
  <si>
    <t>有効期限</t>
    <rPh sb="0" eb="2">
      <t>ユウコウ</t>
    </rPh>
    <rPh sb="2" eb="4">
      <t>キゲン</t>
    </rPh>
    <phoneticPr fontId="1"/>
  </si>
  <si>
    <t>年</t>
    <rPh sb="0" eb="1">
      <t>ネン</t>
    </rPh>
    <phoneticPr fontId="1"/>
  </si>
  <si>
    <t>月</t>
    <rPh sb="0" eb="1">
      <t>ガツ</t>
    </rPh>
    <phoneticPr fontId="1"/>
  </si>
  <si>
    <t>日</t>
    <rPh sb="0" eb="1">
      <t>ニチ</t>
    </rPh>
    <phoneticPr fontId="1"/>
  </si>
  <si>
    <t>XXX</t>
    <phoneticPr fontId="1"/>
  </si>
  <si>
    <t>202X年　前期・後期　更新審査</t>
    <rPh sb="4" eb="5">
      <t>ネン</t>
    </rPh>
    <rPh sb="6" eb="8">
      <t>ゼンキ</t>
    </rPh>
    <rPh sb="9" eb="11">
      <t>コウキ</t>
    </rPh>
    <rPh sb="12" eb="14">
      <t>コウシン</t>
    </rPh>
    <rPh sb="14" eb="16">
      <t>シンサ</t>
    </rPh>
    <phoneticPr fontId="1"/>
  </si>
  <si>
    <t>診断名</t>
    <rPh sb="0" eb="2">
      <t>シンダン</t>
    </rPh>
    <rPh sb="2" eb="3">
      <t>メイ</t>
    </rPh>
    <phoneticPr fontId="1"/>
  </si>
  <si>
    <t>XX歯周治療センター</t>
    <rPh sb="2" eb="4">
      <t>シシュウ</t>
    </rPh>
    <rPh sb="4" eb="6">
      <t>チリョウ</t>
    </rPh>
    <phoneticPr fontId="1"/>
  </si>
  <si>
    <t>残存歯数</t>
    <rPh sb="0" eb="2">
      <t>ザンゾン</t>
    </rPh>
    <rPh sb="2" eb="4">
      <t>シスウ</t>
    </rPh>
    <phoneticPr fontId="1"/>
  </si>
  <si>
    <t>治療ステージ</t>
    <rPh sb="0" eb="2">
      <t>チリョウ</t>
    </rPh>
    <phoneticPr fontId="1"/>
  </si>
  <si>
    <t>総単位数500単位以上
記録患者5名以上</t>
    <rPh sb="0" eb="1">
      <t>ソウ</t>
    </rPh>
    <rPh sb="1" eb="4">
      <t>タンイスウ</t>
    </rPh>
    <rPh sb="7" eb="9">
      <t>タンイ</t>
    </rPh>
    <rPh sb="9" eb="11">
      <t>イジョウ</t>
    </rPh>
    <rPh sb="12" eb="14">
      <t>キロク</t>
    </rPh>
    <rPh sb="14" eb="16">
      <t>カンジャ</t>
    </rPh>
    <rPh sb="17" eb="18">
      <t>メイ</t>
    </rPh>
    <rPh sb="18" eb="20">
      <t>イジョウ</t>
    </rPh>
    <phoneticPr fontId="1"/>
  </si>
  <si>
    <t>提出日</t>
    <rPh sb="0" eb="3">
      <t>テイシュツビ</t>
    </rPh>
    <phoneticPr fontId="1"/>
  </si>
  <si>
    <t>他科との連携</t>
    <rPh sb="0" eb="1">
      <t>ホカ</t>
    </rPh>
    <rPh sb="1" eb="2">
      <t>カ</t>
    </rPh>
    <rPh sb="4" eb="6">
      <t>レンケイ</t>
    </rPh>
    <phoneticPr fontId="1"/>
  </si>
  <si>
    <t>202X</t>
    <phoneticPr fontId="1"/>
  </si>
  <si>
    <r>
      <rPr>
        <b/>
        <sz val="11"/>
        <color theme="1"/>
        <rFont val="BIZ UDPゴシック"/>
        <family val="3"/>
        <charset val="128"/>
      </rPr>
      <t>↓</t>
    </r>
    <r>
      <rPr>
        <sz val="11"/>
        <color theme="1"/>
        <rFont val="BIZ UDPゴシック"/>
        <family val="3"/>
        <charset val="128"/>
      </rPr>
      <t>患者シート入力が反映されます</t>
    </r>
    <rPh sb="6" eb="8">
      <t>ニュウリョク</t>
    </rPh>
    <phoneticPr fontId="1"/>
  </si>
  <si>
    <t>残存歯数(最近5カ年の専門医有効期間にはいって最初の来院時)</t>
    <rPh sb="0" eb="3">
      <t>ザンゾンシ</t>
    </rPh>
    <rPh sb="3" eb="4">
      <t>スウ</t>
    </rPh>
    <phoneticPr fontId="1"/>
  </si>
  <si>
    <r>
      <t xml:space="preserve">年齢 （　　）
性別 （　　）
</t>
    </r>
    <r>
      <rPr>
        <sz val="10"/>
        <color theme="1"/>
        <rFont val="游ゴシック"/>
        <family val="3"/>
        <charset val="128"/>
        <scheme val="minor"/>
      </rPr>
      <t>(最近5カ年の専門医有効期間にはいって最初の来院時)</t>
    </r>
    <rPh sb="0" eb="2">
      <t>ネンレイ</t>
    </rPh>
    <rPh sb="8" eb="10">
      <t>セイベツ</t>
    </rPh>
    <phoneticPr fontId="1"/>
  </si>
  <si>
    <r>
      <t xml:space="preserve">年齢 （　　）
性別 （　　）
</t>
    </r>
    <r>
      <rPr>
        <sz val="10"/>
        <color theme="1"/>
        <rFont val="游ゴシック"/>
        <family val="3"/>
        <charset val="128"/>
        <scheme val="minor"/>
      </rPr>
      <t>(最近5カ年の専門医有効期間にはいって最初の来院時)</t>
    </r>
    <phoneticPr fontId="1"/>
  </si>
  <si>
    <r>
      <t xml:space="preserve">外科手術の内容は右枠内に入力して下さい。部位毎に算定（右上4-7番外科処置の場合、その分を歯周外科1として記録）
手術毎の単位数がピンク小枠内に反映されます。
</t>
    </r>
    <r>
      <rPr>
        <b/>
        <sz val="8"/>
        <color rgb="FFFF0000"/>
        <rFont val="游ゴシック"/>
        <family val="3"/>
        <charset val="128"/>
        <scheme val="minor"/>
      </rPr>
      <t>9カ所以上</t>
    </r>
    <r>
      <rPr>
        <sz val="8"/>
        <color theme="1"/>
        <rFont val="游ゴシック"/>
        <family val="3"/>
        <charset val="128"/>
        <scheme val="minor"/>
      </rPr>
      <t>の外科処置を記録したい場合は事務局に指示を仰いで下さい。</t>
    </r>
    <rPh sb="0" eb="2">
      <t>ゲカ</t>
    </rPh>
    <rPh sb="2" eb="4">
      <t>シュジュツ</t>
    </rPh>
    <rPh sb="5" eb="7">
      <t>ナイヨウ</t>
    </rPh>
    <rPh sb="8" eb="9">
      <t>ミギ</t>
    </rPh>
    <rPh sb="9" eb="11">
      <t>ワクナイ</t>
    </rPh>
    <rPh sb="12" eb="14">
      <t>ニュウリョク</t>
    </rPh>
    <rPh sb="16" eb="17">
      <t>クダ</t>
    </rPh>
    <rPh sb="20" eb="23">
      <t>ブイゴト</t>
    </rPh>
    <rPh sb="24" eb="26">
      <t>サンテイ</t>
    </rPh>
    <rPh sb="27" eb="29">
      <t>ミギウエ</t>
    </rPh>
    <rPh sb="32" eb="33">
      <t>バン</t>
    </rPh>
    <rPh sb="33" eb="35">
      <t>ゲカ</t>
    </rPh>
    <rPh sb="35" eb="37">
      <t>ショチ</t>
    </rPh>
    <rPh sb="38" eb="40">
      <t>バアイ</t>
    </rPh>
    <rPh sb="43" eb="44">
      <t>ブン</t>
    </rPh>
    <rPh sb="45" eb="47">
      <t>シシュウ</t>
    </rPh>
    <rPh sb="47" eb="49">
      <t>ゲカ</t>
    </rPh>
    <rPh sb="53" eb="55">
      <t>キロク</t>
    </rPh>
    <rPh sb="57" eb="59">
      <t>シュジュツ</t>
    </rPh>
    <rPh sb="59" eb="60">
      <t>ゴト</t>
    </rPh>
    <rPh sb="61" eb="64">
      <t>タンイスウ</t>
    </rPh>
    <rPh sb="68" eb="69">
      <t>ショウ</t>
    </rPh>
    <rPh sb="69" eb="71">
      <t>ワクナイ</t>
    </rPh>
    <rPh sb="72" eb="74">
      <t>ハンエイ</t>
    </rPh>
    <rPh sb="82" eb="83">
      <t>ショ</t>
    </rPh>
    <rPh sb="83" eb="85">
      <t>イジョウ</t>
    </rPh>
    <rPh sb="86" eb="88">
      <t>ゲカ</t>
    </rPh>
    <rPh sb="87" eb="88">
      <t>イガイ</t>
    </rPh>
    <rPh sb="88" eb="90">
      <t>ショチ</t>
    </rPh>
    <rPh sb="91" eb="93">
      <t>キロク</t>
    </rPh>
    <rPh sb="96" eb="98">
      <t>バアイ</t>
    </rPh>
    <rPh sb="99" eb="102">
      <t>ジムキョク</t>
    </rPh>
    <rPh sb="103" eb="105">
      <t>シジ</t>
    </rPh>
    <rPh sb="106" eb="107">
      <t>アオ</t>
    </rPh>
    <rPh sb="109" eb="110">
      <t>クダ</t>
    </rPh>
    <phoneticPr fontId="1"/>
  </si>
  <si>
    <r>
      <t xml:space="preserve">外科手術の内容は右枠内に入力して下さい。部位毎に算定（右上4-7番外科処置の場合、その分を歯周外科1として記録）
手術毎の単位数がピンク小枠内に反映されます。
</t>
    </r>
    <r>
      <rPr>
        <b/>
        <sz val="8"/>
        <color rgb="FFFF0000"/>
        <rFont val="游ゴシック"/>
        <family val="3"/>
        <charset val="128"/>
        <scheme val="minor"/>
      </rPr>
      <t>9カ所以上</t>
    </r>
    <r>
      <rPr>
        <sz val="8"/>
        <color theme="1"/>
        <rFont val="游ゴシック"/>
        <family val="3"/>
        <charset val="128"/>
        <scheme val="minor"/>
      </rPr>
      <t>の外科処置を記録したい場合は事務局に指示を仰いで下さい。</t>
    </r>
    <rPh sb="0" eb="2">
      <t>ゲカ</t>
    </rPh>
    <rPh sb="2" eb="4">
      <t>シュジュツ</t>
    </rPh>
    <rPh sb="5" eb="7">
      <t>ナイヨウ</t>
    </rPh>
    <rPh sb="8" eb="9">
      <t>ミギ</t>
    </rPh>
    <rPh sb="9" eb="11">
      <t>ワクナイ</t>
    </rPh>
    <rPh sb="12" eb="14">
      <t>ニュウリョク</t>
    </rPh>
    <rPh sb="16" eb="17">
      <t>クダ</t>
    </rPh>
    <rPh sb="57" eb="59">
      <t>シュジュツ</t>
    </rPh>
    <rPh sb="59" eb="60">
      <t>ゴト</t>
    </rPh>
    <rPh sb="61" eb="64">
      <t>タンイスウ</t>
    </rPh>
    <rPh sb="68" eb="69">
      <t>ショウ</t>
    </rPh>
    <rPh sb="69" eb="71">
      <t>ワクナイ</t>
    </rPh>
    <rPh sb="72" eb="74">
      <t>ハンエイ</t>
    </rPh>
    <rPh sb="82" eb="83">
      <t>ショ</t>
    </rPh>
    <rPh sb="83" eb="85">
      <t>イジョウ</t>
    </rPh>
    <rPh sb="86" eb="88">
      <t>ゲカ</t>
    </rPh>
    <rPh sb="87" eb="88">
      <t>イガイ</t>
    </rPh>
    <rPh sb="88" eb="90">
      <t>ショチ</t>
    </rPh>
    <rPh sb="91" eb="93">
      <t>キロク</t>
    </rPh>
    <rPh sb="96" eb="98">
      <t>バアイ</t>
    </rPh>
    <rPh sb="99" eb="102">
      <t>ジムキョク</t>
    </rPh>
    <rPh sb="103" eb="105">
      <t>シジ</t>
    </rPh>
    <rPh sb="106" eb="107">
      <t>アオ</t>
    </rPh>
    <rPh sb="109" eb="110">
      <t>クダ</t>
    </rPh>
    <phoneticPr fontId="1"/>
  </si>
  <si>
    <t>単位</t>
    <rPh sb="0" eb="2">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</si>
</sst>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b/>
      <sz val="12"/>
      <color theme="1"/>
      <name val="游ゴシック"/>
      <family val="3"/>
      <charset val="128"/>
      <scheme val="minor"/>
    </font>
    <font>
      <sz val="8"/>
      <color theme="1"/>
      <name val="游ゴシック"/>
      <family val="2"/>
      <charset val="128"/>
      <scheme val="minor"/>
    </font>
    <font>
      <b/>
      <sz val="20"/>
      <color theme="1"/>
      <name val="游ゴシック"/>
      <family val="3"/>
      <charset val="128"/>
      <scheme val="minor"/>
    </font>
    <font>
      <b/>
      <sz val="18"/>
      <color theme="1"/>
      <name val="游ゴシック"/>
      <family val="3"/>
      <charset val="128"/>
      <scheme val="minor"/>
    </font>
    <font>
      <sz val="10"/>
      <color theme="1"/>
      <name val="游ゴシック"/>
      <family val="3"/>
      <charset val="128"/>
      <scheme val="minor"/>
    </font>
    <font>
      <sz val="22"/>
      <color theme="1"/>
      <name val="游ゴシック"/>
      <family val="2"/>
      <charset val="128"/>
      <scheme val="minor"/>
    </font>
    <font>
      <sz val="18"/>
      <color theme="1"/>
      <name val="游ゴシック"/>
      <family val="3"/>
      <charset val="128"/>
      <scheme val="minor"/>
    </font>
    <font>
      <sz val="11"/>
      <color theme="0" tint="-0.249977111117893"/>
      <name val="游ゴシック"/>
      <family val="2"/>
      <charset val="128"/>
      <scheme val="minor"/>
    </font>
    <font>
      <sz val="8"/>
      <color theme="1"/>
      <name val="游ゴシック"/>
      <family val="3"/>
      <charset val="128"/>
      <scheme val="minor"/>
    </font>
    <font>
      <sz val="11"/>
      <color theme="0"/>
      <name val="游ゴシック"/>
      <family val="2"/>
      <charset val="128"/>
      <scheme val="minor"/>
    </font>
    <font>
      <sz val="11"/>
      <color theme="1"/>
      <name val="Segoe UI Symbol"/>
      <family val="2"/>
    </font>
    <font>
      <b/>
      <sz val="14"/>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b/>
      <sz val="11"/>
      <color rgb="FFFF0000"/>
      <name val="游ゴシック"/>
      <family val="3"/>
      <charset val="128"/>
      <scheme val="minor"/>
    </font>
    <font>
      <sz val="11"/>
      <color theme="1"/>
      <name val="BIZ UDPゴシック"/>
      <family val="3"/>
      <charset val="128"/>
    </font>
    <font>
      <b/>
      <sz val="11"/>
      <color theme="1"/>
      <name val="BIZ UDPゴシック"/>
      <family val="3"/>
      <charset val="128"/>
    </font>
    <font>
      <sz val="11"/>
      <color theme="1"/>
      <name val="游ゴシック"/>
      <family val="3"/>
      <charset val="128"/>
      <scheme val="minor"/>
    </font>
    <font>
      <b/>
      <sz val="10"/>
      <color theme="1"/>
      <name val="游ゴシック"/>
      <family val="3"/>
      <charset val="128"/>
      <scheme val="minor"/>
    </font>
    <font>
      <b/>
      <sz val="8"/>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9" tint="0.59999389629810485"/>
        <bgColor indexed="64"/>
      </patternFill>
    </fill>
    <fill>
      <patternFill patternType="solid">
        <fgColor theme="9" tint="0.59996337778862885"/>
        <bgColor indexed="64"/>
      </patternFill>
    </fill>
  </fills>
  <borders count="99">
    <border>
      <left/>
      <right/>
      <top/>
      <bottom/>
      <diagonal/>
    </border>
    <border>
      <left style="thick">
        <color auto="1"/>
      </left>
      <right style="thick">
        <color auto="1"/>
      </right>
      <top style="thick">
        <color auto="1"/>
      </top>
      <bottom style="thick">
        <color auto="1"/>
      </bottom>
      <diagonal/>
    </border>
    <border>
      <left style="mediumDashed">
        <color auto="1"/>
      </left>
      <right style="mediumDashed">
        <color auto="1"/>
      </right>
      <top style="mediumDashed">
        <color auto="1"/>
      </top>
      <bottom style="mediumDashed">
        <color auto="1"/>
      </bottom>
      <diagonal/>
    </border>
    <border>
      <left/>
      <right/>
      <top/>
      <bottom style="dotted">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Dashed">
        <color auto="1"/>
      </right>
      <top style="mediumDashed">
        <color auto="1"/>
      </top>
      <bottom style="mediumDashed">
        <color auto="1"/>
      </bottom>
      <diagonal/>
    </border>
    <border>
      <left style="mediumDashed">
        <color auto="1"/>
      </left>
      <right/>
      <top style="mediumDashed">
        <color auto="1"/>
      </top>
      <bottom style="mediumDashed">
        <color auto="1"/>
      </bottom>
      <diagonal/>
    </border>
    <border>
      <left/>
      <right style="thick">
        <color rgb="FFFF0000"/>
      </right>
      <top style="thick">
        <color rgb="FFFF0000"/>
      </top>
      <bottom style="thick">
        <color rgb="FFFF0000"/>
      </bottom>
      <diagonal/>
    </border>
    <border>
      <left style="thick">
        <color auto="1"/>
      </left>
      <right/>
      <top style="thick">
        <color auto="1"/>
      </top>
      <bottom/>
      <diagonal/>
    </border>
    <border>
      <left style="thick">
        <color auto="1"/>
      </left>
      <right/>
      <top/>
      <bottom style="thick">
        <color auto="1"/>
      </bottom>
      <diagonal/>
    </border>
    <border>
      <left/>
      <right/>
      <top/>
      <bottom style="thick">
        <color auto="1"/>
      </bottom>
      <diagonal/>
    </border>
    <border>
      <left style="thick">
        <color rgb="FFFF0000"/>
      </left>
      <right style="thick">
        <color rgb="FFFF0000"/>
      </right>
      <top style="thick">
        <color rgb="FFFF0000"/>
      </top>
      <bottom style="thick">
        <color rgb="FFFF0000"/>
      </bottom>
      <diagonal/>
    </border>
    <border>
      <left style="thick">
        <color rgb="FF00B050"/>
      </left>
      <right style="thick">
        <color rgb="FF00B050"/>
      </right>
      <top style="thick">
        <color rgb="FF00B050"/>
      </top>
      <bottom style="thick">
        <color rgb="FF00B05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style="hair">
        <color auto="1"/>
      </right>
      <top style="hair">
        <color auto="1"/>
      </top>
      <bottom style="hair">
        <color auto="1"/>
      </bottom>
      <diagonal/>
    </border>
    <border>
      <left style="hair">
        <color auto="1"/>
      </left>
      <right style="thick">
        <color theme="0" tint="-0.24994659260841701"/>
      </right>
      <top style="hair">
        <color auto="1"/>
      </top>
      <bottom style="hair">
        <color auto="1"/>
      </bottom>
      <diagonal/>
    </border>
    <border>
      <left style="thick">
        <color theme="0" tint="-0.24994659260841701"/>
      </left>
      <right style="hair">
        <color auto="1"/>
      </right>
      <top style="hair">
        <color auto="1"/>
      </top>
      <bottom style="thick">
        <color theme="0" tint="-0.24994659260841701"/>
      </bottom>
      <diagonal/>
    </border>
    <border>
      <left style="hair">
        <color auto="1"/>
      </left>
      <right style="hair">
        <color auto="1"/>
      </right>
      <top style="hair">
        <color auto="1"/>
      </top>
      <bottom style="thick">
        <color theme="0" tint="-0.24994659260841701"/>
      </bottom>
      <diagonal/>
    </border>
    <border>
      <left style="hair">
        <color auto="1"/>
      </left>
      <right style="hair">
        <color auto="1"/>
      </right>
      <top/>
      <bottom style="thick">
        <color theme="0" tint="-0.24994659260841701"/>
      </bottom>
      <diagonal/>
    </border>
    <border>
      <left style="hair">
        <color auto="1"/>
      </left>
      <right style="thick">
        <color theme="0" tint="-0.24994659260841701"/>
      </right>
      <top style="hair">
        <color auto="1"/>
      </top>
      <bottom style="thick">
        <color theme="0" tint="-0.24994659260841701"/>
      </bottom>
      <diagonal/>
    </border>
    <border>
      <left/>
      <right style="thick">
        <color auto="1"/>
      </right>
      <top style="thick">
        <color auto="1"/>
      </top>
      <bottom style="thick">
        <color rgb="FFFF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style="thick">
        <color auto="1"/>
      </right>
      <top style="thick">
        <color auto="1"/>
      </top>
      <bottom/>
      <diagonal/>
    </border>
    <border>
      <left/>
      <right style="thick">
        <color auto="1"/>
      </right>
      <top/>
      <bottom style="thick">
        <color auto="1"/>
      </bottom>
      <diagonal/>
    </border>
    <border>
      <left style="thick">
        <color rgb="FFFFC000"/>
      </left>
      <right style="thick">
        <color rgb="FFFFC000"/>
      </right>
      <top style="thick">
        <color rgb="FFFFC000"/>
      </top>
      <bottom style="thick">
        <color rgb="FFFFC000"/>
      </bottom>
      <diagonal/>
    </border>
    <border>
      <left/>
      <right/>
      <top style="mediumDashed">
        <color auto="1"/>
      </top>
      <bottom style="mediumDashed">
        <color auto="1"/>
      </bottom>
      <diagonal/>
    </border>
    <border>
      <left style="thick">
        <color rgb="FFFFC000"/>
      </left>
      <right/>
      <top style="thick">
        <color rgb="FFFFC000"/>
      </top>
      <bottom/>
      <diagonal/>
    </border>
    <border>
      <left style="thick">
        <color auto="1"/>
      </left>
      <right/>
      <top style="thick">
        <color auto="1"/>
      </top>
      <bottom style="dotted">
        <color auto="1"/>
      </bottom>
      <diagonal/>
    </border>
    <border>
      <left/>
      <right/>
      <top style="thick">
        <color auto="1"/>
      </top>
      <bottom style="dotted">
        <color auto="1"/>
      </bottom>
      <diagonal/>
    </border>
    <border>
      <left/>
      <right style="thick">
        <color auto="1"/>
      </right>
      <top style="thick">
        <color auto="1"/>
      </top>
      <bottom style="dotted">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diagonal/>
    </border>
    <border>
      <left style="dotted">
        <color auto="1"/>
      </left>
      <right/>
      <top style="thin">
        <color auto="1"/>
      </top>
      <bottom style="thin">
        <color auto="1"/>
      </bottom>
      <diagonal/>
    </border>
    <border>
      <left style="thin">
        <color auto="1"/>
      </left>
      <right style="dotted">
        <color auto="1"/>
      </right>
      <top style="thin">
        <color auto="1"/>
      </top>
      <bottom style="thin">
        <color auto="1"/>
      </bottom>
      <diagonal/>
    </border>
    <border>
      <left/>
      <right/>
      <top style="thin">
        <color auto="1"/>
      </top>
      <bottom style="thin">
        <color auto="1"/>
      </bottom>
      <diagonal/>
    </border>
    <border>
      <left style="dotted">
        <color auto="1"/>
      </left>
      <right/>
      <top/>
      <bottom style="thin">
        <color auto="1"/>
      </bottom>
      <diagonal/>
    </border>
    <border>
      <left/>
      <right style="dotted">
        <color auto="1"/>
      </right>
      <top style="thin">
        <color auto="1"/>
      </top>
      <bottom style="thin">
        <color auto="1"/>
      </bottom>
      <diagonal/>
    </border>
    <border>
      <left/>
      <right style="thin">
        <color auto="1"/>
      </right>
      <top/>
      <bottom/>
      <diagonal/>
    </border>
    <border>
      <left style="dotted">
        <color auto="1"/>
      </left>
      <right style="dotted">
        <color auto="1"/>
      </right>
      <top style="thin">
        <color auto="1"/>
      </top>
      <bottom/>
      <diagonal/>
    </border>
    <border>
      <left/>
      <right style="dotted">
        <color auto="1"/>
      </right>
      <top style="thin">
        <color auto="1"/>
      </top>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dotted">
        <color auto="1"/>
      </right>
      <top style="medium">
        <color auto="1"/>
      </top>
      <bottom style="thin">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dotted">
        <color auto="1"/>
      </right>
      <top style="thin">
        <color auto="1"/>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theme="4"/>
      </left>
      <right/>
      <top style="thick">
        <color theme="4"/>
      </top>
      <bottom style="thin">
        <color auto="1"/>
      </bottom>
      <diagonal/>
    </border>
    <border>
      <left style="dotted">
        <color auto="1"/>
      </left>
      <right style="dotted">
        <color auto="1"/>
      </right>
      <top style="thick">
        <color theme="4"/>
      </top>
      <bottom style="thin">
        <color auto="1"/>
      </bottom>
      <diagonal/>
    </border>
    <border>
      <left style="dotted">
        <color auto="1"/>
      </left>
      <right/>
      <top style="thick">
        <color theme="4"/>
      </top>
      <bottom style="thin">
        <color auto="1"/>
      </bottom>
      <diagonal/>
    </border>
    <border>
      <left/>
      <right style="dotted">
        <color auto="1"/>
      </right>
      <top style="thick">
        <color theme="4"/>
      </top>
      <bottom style="thin">
        <color auto="1"/>
      </bottom>
      <diagonal/>
    </border>
    <border>
      <left/>
      <right style="thick">
        <color theme="4"/>
      </right>
      <top style="thick">
        <color theme="4"/>
      </top>
      <bottom style="thin">
        <color auto="1"/>
      </bottom>
      <diagonal/>
    </border>
    <border>
      <left style="thick">
        <color theme="4"/>
      </left>
      <right/>
      <top style="thin">
        <color auto="1"/>
      </top>
      <bottom/>
      <diagonal/>
    </border>
    <border>
      <left/>
      <right style="thick">
        <color theme="4"/>
      </right>
      <top style="thin">
        <color auto="1"/>
      </top>
      <bottom/>
      <diagonal/>
    </border>
    <border>
      <left style="thick">
        <color theme="4"/>
      </left>
      <right/>
      <top style="medium">
        <color auto="1"/>
      </top>
      <bottom style="thin">
        <color auto="1"/>
      </bottom>
      <diagonal/>
    </border>
    <border>
      <left/>
      <right style="thick">
        <color theme="4"/>
      </right>
      <top style="medium">
        <color auto="1"/>
      </top>
      <bottom style="thin">
        <color auto="1"/>
      </bottom>
      <diagonal/>
    </border>
    <border>
      <left style="thick">
        <color theme="4"/>
      </left>
      <right/>
      <top style="thin">
        <color auto="1"/>
      </top>
      <bottom style="thin">
        <color auto="1"/>
      </bottom>
      <diagonal/>
    </border>
    <border>
      <left/>
      <right style="thick">
        <color theme="4"/>
      </right>
      <top style="thin">
        <color auto="1"/>
      </top>
      <bottom style="thin">
        <color auto="1"/>
      </bottom>
      <diagonal/>
    </border>
    <border>
      <left style="thick">
        <color theme="4"/>
      </left>
      <right/>
      <top style="thin">
        <color auto="1"/>
      </top>
      <bottom style="medium">
        <color auto="1"/>
      </bottom>
      <diagonal/>
    </border>
    <border>
      <left/>
      <right style="thick">
        <color theme="4"/>
      </right>
      <top style="thin">
        <color auto="1"/>
      </top>
      <bottom style="medium">
        <color auto="1"/>
      </bottom>
      <diagonal/>
    </border>
    <border>
      <left style="thick">
        <color theme="4"/>
      </left>
      <right/>
      <top/>
      <bottom style="thin">
        <color auto="1"/>
      </bottom>
      <diagonal/>
    </border>
    <border>
      <left/>
      <right style="thick">
        <color theme="4"/>
      </right>
      <top/>
      <bottom style="thin">
        <color auto="1"/>
      </bottom>
      <diagonal/>
    </border>
    <border>
      <left style="thick">
        <color theme="4"/>
      </left>
      <right/>
      <top style="thin">
        <color auto="1"/>
      </top>
      <bottom style="thick">
        <color theme="4"/>
      </bottom>
      <diagonal/>
    </border>
    <border>
      <left style="dotted">
        <color auto="1"/>
      </left>
      <right style="dotted">
        <color auto="1"/>
      </right>
      <top style="thin">
        <color auto="1"/>
      </top>
      <bottom style="thick">
        <color theme="4"/>
      </bottom>
      <diagonal/>
    </border>
    <border>
      <left style="dotted">
        <color auto="1"/>
      </left>
      <right/>
      <top style="thin">
        <color auto="1"/>
      </top>
      <bottom style="thick">
        <color theme="4"/>
      </bottom>
      <diagonal/>
    </border>
    <border>
      <left/>
      <right style="dotted">
        <color auto="1"/>
      </right>
      <top style="thin">
        <color auto="1"/>
      </top>
      <bottom style="thick">
        <color theme="4"/>
      </bottom>
      <diagonal/>
    </border>
    <border>
      <left/>
      <right style="thick">
        <color theme="4"/>
      </right>
      <top style="thin">
        <color auto="1"/>
      </top>
      <bottom style="thick">
        <color theme="4"/>
      </bottom>
      <diagonal/>
    </border>
  </borders>
  <cellStyleXfs count="1">
    <xf numFmtId="0" fontId="0" fillId="0" borderId="0">
      <alignment vertical="center"/>
    </xf>
  </cellStyleXfs>
  <cellXfs count="177">
    <xf numFmtId="0" fontId="0" fillId="0" borderId="0" xfId="0">
      <alignment vertical="center"/>
    </xf>
    <xf numFmtId="0" fontId="0" fillId="0" borderId="0" xfId="0" quotePrefix="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horizontal="center" vertical="center"/>
    </xf>
    <xf numFmtId="0" fontId="0" fillId="0" borderId="0" xfId="0" applyAlignment="1">
      <alignment horizontal="right" vertical="center"/>
    </xf>
    <xf numFmtId="0" fontId="0" fillId="0" borderId="3" xfId="0" applyBorder="1" applyAlignment="1">
      <alignment vertical="center" wrapText="1"/>
    </xf>
    <xf numFmtId="0" fontId="0" fillId="0" borderId="0" xfId="0" quotePrefix="1" applyAlignment="1">
      <alignment horizontal="center" vertical="center"/>
    </xf>
    <xf numFmtId="0" fontId="0" fillId="0" borderId="4" xfId="0" applyBorder="1">
      <alignment vertical="center"/>
    </xf>
    <xf numFmtId="0" fontId="6" fillId="3" borderId="8" xfId="0"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4" fillId="4" borderId="13"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5" xfId="0" applyBorder="1">
      <alignment vertical="center"/>
    </xf>
    <xf numFmtId="0" fontId="0" fillId="0" borderId="24"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5" borderId="0" xfId="0" applyFill="1">
      <alignment vertical="center"/>
    </xf>
    <xf numFmtId="0" fontId="0" fillId="0" borderId="31" xfId="0" quotePrefix="1" applyBorder="1">
      <alignment vertical="center"/>
    </xf>
    <xf numFmtId="0" fontId="0" fillId="5" borderId="2" xfId="0" applyFill="1" applyBorder="1">
      <alignment vertical="center"/>
    </xf>
    <xf numFmtId="0" fontId="0" fillId="0" borderId="29" xfId="0" applyBorder="1" applyAlignment="1">
      <alignment horizontal="center" vertical="center"/>
    </xf>
    <xf numFmtId="0" fontId="5" fillId="0" borderId="0" xfId="0" applyFont="1">
      <alignment vertical="center"/>
    </xf>
    <xf numFmtId="0" fontId="0" fillId="3" borderId="5" xfId="0" applyFill="1"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3" borderId="34" xfId="0" applyFill="1" applyBorder="1">
      <alignment vertical="center"/>
    </xf>
    <xf numFmtId="0" fontId="0" fillId="0" borderId="35" xfId="0" applyBorder="1">
      <alignment vertical="center"/>
    </xf>
    <xf numFmtId="0" fontId="8" fillId="0" borderId="1" xfId="0" applyFont="1" applyBorder="1">
      <alignment vertical="center"/>
    </xf>
    <xf numFmtId="0" fontId="7" fillId="0" borderId="36" xfId="0" applyFont="1" applyBorder="1" applyAlignment="1">
      <alignment horizontal="center" vertical="center"/>
    </xf>
    <xf numFmtId="0" fontId="0" fillId="4" borderId="42" xfId="0" applyFill="1" applyBorder="1" applyAlignment="1">
      <alignment horizontal="center" vertical="center"/>
    </xf>
    <xf numFmtId="0" fontId="2" fillId="2" borderId="43" xfId="0" applyFont="1" applyFill="1" applyBorder="1" applyAlignment="1">
      <alignment horizontal="center" vertical="center"/>
    </xf>
    <xf numFmtId="0" fontId="0" fillId="2" borderId="41" xfId="0" quotePrefix="1" applyFill="1" applyBorder="1">
      <alignment vertical="center"/>
    </xf>
    <xf numFmtId="0" fontId="0" fillId="2" borderId="41" xfId="0" applyFill="1" applyBorder="1">
      <alignment vertical="center"/>
    </xf>
    <xf numFmtId="0" fontId="11" fillId="0" borderId="0" xfId="0" applyFont="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0" xfId="0" applyFont="1">
      <alignment vertical="center"/>
    </xf>
    <xf numFmtId="0" fontId="12" fillId="0" borderId="29" xfId="0" applyFont="1" applyBorder="1">
      <alignment vertical="center"/>
    </xf>
    <xf numFmtId="0" fontId="13" fillId="0" borderId="0" xfId="0" applyFont="1" applyAlignment="1">
      <alignment horizontal="center" vertical="center"/>
    </xf>
    <xf numFmtId="0" fontId="2" fillId="0" borderId="0" xfId="0" applyFont="1">
      <alignment vertical="center"/>
    </xf>
    <xf numFmtId="0" fontId="0" fillId="0" borderId="30" xfId="0" applyBorder="1" applyAlignment="1">
      <alignment horizontal="right" vertical="center"/>
    </xf>
    <xf numFmtId="0" fontId="0" fillId="0" borderId="53" xfId="0" applyBorder="1">
      <alignment vertical="center"/>
    </xf>
    <xf numFmtId="0" fontId="17" fillId="0" borderId="50" xfId="0" applyFont="1" applyBorder="1">
      <alignment vertical="center"/>
    </xf>
    <xf numFmtId="0" fontId="17" fillId="0" borderId="51" xfId="0" applyFont="1" applyBorder="1">
      <alignment vertical="center"/>
    </xf>
    <xf numFmtId="0" fontId="16" fillId="0" borderId="5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7" fillId="0" borderId="57" xfId="0" applyFont="1" applyBorder="1">
      <alignment vertical="center"/>
    </xf>
    <xf numFmtId="0" fontId="17" fillId="0" borderId="52" xfId="0" applyFont="1" applyBorder="1">
      <alignment vertical="center"/>
    </xf>
    <xf numFmtId="0" fontId="15" fillId="0" borderId="0" xfId="0" applyFont="1">
      <alignment vertical="center"/>
    </xf>
    <xf numFmtId="0" fontId="18" fillId="0" borderId="0" xfId="0" applyFont="1" applyAlignment="1">
      <alignment horizontal="center" vertical="center"/>
    </xf>
    <xf numFmtId="0" fontId="17" fillId="0" borderId="56" xfId="0" applyFont="1" applyBorder="1">
      <alignment vertical="center"/>
    </xf>
    <xf numFmtId="0" fontId="18" fillId="0" borderId="53" xfId="0" applyFont="1" applyBorder="1" applyAlignment="1">
      <alignment horizontal="center" vertical="center"/>
    </xf>
    <xf numFmtId="0" fontId="17" fillId="0" borderId="61" xfId="0" applyFont="1" applyBorder="1" applyAlignment="1">
      <alignment horizontal="center" vertical="center"/>
    </xf>
    <xf numFmtId="0" fontId="17" fillId="0" borderId="54" xfId="0" applyFont="1" applyBorder="1" applyAlignment="1">
      <alignment horizontal="center" vertical="center"/>
    </xf>
    <xf numFmtId="0" fontId="17" fillId="0" borderId="62" xfId="0" applyFont="1" applyBorder="1" applyAlignment="1">
      <alignment horizontal="center" vertical="center"/>
    </xf>
    <xf numFmtId="0" fontId="0" fillId="0" borderId="63" xfId="0" applyBorder="1">
      <alignment vertical="center"/>
    </xf>
    <xf numFmtId="0" fontId="18" fillId="0" borderId="63" xfId="0" applyFont="1" applyBorder="1" applyAlignment="1">
      <alignment horizontal="center" vertical="center"/>
    </xf>
    <xf numFmtId="0" fontId="17" fillId="0" borderId="51" xfId="0" applyFont="1" applyBorder="1" applyAlignment="1">
      <alignment horizontal="center" vertical="center"/>
    </xf>
    <xf numFmtId="0" fontId="0" fillId="3" borderId="65" xfId="0" applyFill="1" applyBorder="1">
      <alignment vertical="center"/>
    </xf>
    <xf numFmtId="0" fontId="18" fillId="3" borderId="65" xfId="0" applyFont="1" applyFill="1" applyBorder="1" applyAlignment="1">
      <alignment horizontal="center" vertical="center"/>
    </xf>
    <xf numFmtId="0" fontId="0" fillId="3" borderId="53" xfId="0" applyFill="1" applyBorder="1">
      <alignment vertical="center"/>
    </xf>
    <xf numFmtId="0" fontId="18" fillId="3" borderId="53" xfId="0" applyFont="1" applyFill="1" applyBorder="1" applyAlignment="1">
      <alignment horizontal="center" vertical="center"/>
    </xf>
    <xf numFmtId="0" fontId="0" fillId="3" borderId="68" xfId="0" applyFill="1" applyBorder="1">
      <alignment vertical="center"/>
    </xf>
    <xf numFmtId="0" fontId="18" fillId="3" borderId="68" xfId="0" applyFont="1" applyFill="1" applyBorder="1" applyAlignment="1">
      <alignment horizontal="center" vertical="center"/>
    </xf>
    <xf numFmtId="0" fontId="18" fillId="3" borderId="52" xfId="0" applyFont="1" applyFill="1" applyBorder="1" applyAlignment="1">
      <alignment horizontal="center" vertical="center"/>
    </xf>
    <xf numFmtId="0" fontId="10"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21" fillId="0" borderId="61" xfId="0" applyFont="1" applyBorder="1" applyAlignment="1">
      <alignment horizontal="center" vertical="center" wrapText="1"/>
    </xf>
    <xf numFmtId="0" fontId="19" fillId="0" borderId="0" xfId="0" applyFont="1" applyAlignment="1">
      <alignment horizontal="center" vertical="center"/>
    </xf>
    <xf numFmtId="0" fontId="0" fillId="0" borderId="71" xfId="0" applyBorder="1">
      <alignment vertical="center"/>
    </xf>
    <xf numFmtId="0" fontId="19" fillId="0" borderId="72"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18" fillId="3" borderId="55" xfId="0" applyFont="1" applyFill="1" applyBorder="1" applyAlignment="1">
      <alignment horizontal="center" vertical="center"/>
    </xf>
    <xf numFmtId="0" fontId="18" fillId="3" borderId="59" xfId="0" applyFont="1" applyFill="1" applyBorder="1" applyAlignment="1">
      <alignment horizontal="center" vertical="center"/>
    </xf>
    <xf numFmtId="0" fontId="18" fillId="3" borderId="69" xfId="0" applyFont="1" applyFill="1" applyBorder="1" applyAlignment="1">
      <alignment horizontal="center" vertical="center"/>
    </xf>
    <xf numFmtId="0" fontId="18" fillId="3" borderId="70" xfId="0" applyFont="1" applyFill="1" applyBorder="1" applyAlignment="1">
      <alignment horizontal="center" vertical="center"/>
    </xf>
    <xf numFmtId="0" fontId="15" fillId="3" borderId="0" xfId="0" applyFont="1" applyFill="1" applyAlignment="1">
      <alignment horizontal="center" vertical="center"/>
    </xf>
    <xf numFmtId="0" fontId="15" fillId="3" borderId="60" xfId="0" applyFont="1" applyFill="1" applyBorder="1" applyAlignment="1">
      <alignment horizontal="center" vertical="center"/>
    </xf>
    <xf numFmtId="0" fontId="23" fillId="0" borderId="54" xfId="0" applyFont="1" applyBorder="1" applyAlignment="1">
      <alignment horizontal="center" vertical="center" wrapText="1"/>
    </xf>
    <xf numFmtId="0" fontId="0" fillId="0" borderId="62" xfId="0" applyBorder="1" applyAlignment="1">
      <alignment horizontal="center" vertical="center" wrapText="1"/>
    </xf>
    <xf numFmtId="0" fontId="17" fillId="0" borderId="55" xfId="0" applyFont="1" applyBorder="1" applyAlignment="1">
      <alignment horizontal="center" vertical="center"/>
    </xf>
    <xf numFmtId="0" fontId="17" fillId="0" borderId="57" xfId="0" applyFont="1" applyBorder="1" applyAlignment="1">
      <alignment horizontal="center" vertical="center"/>
    </xf>
    <xf numFmtId="0" fontId="17" fillId="0" borderId="52" xfId="0" applyFont="1" applyBorder="1" applyAlignment="1">
      <alignment horizontal="center" vertical="center"/>
    </xf>
    <xf numFmtId="0" fontId="18" fillId="3" borderId="66" xfId="0" applyFont="1" applyFill="1" applyBorder="1" applyAlignment="1">
      <alignment horizontal="center" vertical="center"/>
    </xf>
    <xf numFmtId="0" fontId="18" fillId="3" borderId="67" xfId="0" applyFont="1" applyFill="1" applyBorder="1" applyAlignment="1">
      <alignment horizontal="center" vertical="center"/>
    </xf>
    <xf numFmtId="0" fontId="0" fillId="3" borderId="66" xfId="0" applyFill="1" applyBorder="1">
      <alignment vertical="center"/>
    </xf>
    <xf numFmtId="0" fontId="0" fillId="3" borderId="67" xfId="0" applyFill="1" applyBorder="1">
      <alignment vertical="center"/>
    </xf>
    <xf numFmtId="0" fontId="19" fillId="0" borderId="0" xfId="0" applyFont="1" applyAlignment="1">
      <alignment horizontal="center" vertical="center"/>
    </xf>
    <xf numFmtId="0" fontId="17" fillId="0" borderId="0" xfId="0" applyFont="1" applyAlignment="1">
      <alignment horizontal="right" vertical="center"/>
    </xf>
    <xf numFmtId="0" fontId="0" fillId="0" borderId="0" xfId="0" applyAlignment="1">
      <alignment horizontal="right" vertical="center"/>
    </xf>
    <xf numFmtId="0" fontId="16" fillId="0" borderId="55" xfId="0" applyFont="1" applyBorder="1" applyAlignment="1">
      <alignment horizontal="center" vertical="center"/>
    </xf>
    <xf numFmtId="0" fontId="0" fillId="0" borderId="57" xfId="0" applyBorder="1">
      <alignment vertical="center"/>
    </xf>
    <xf numFmtId="0" fontId="0" fillId="0" borderId="52" xfId="0" applyBorder="1">
      <alignment vertical="center"/>
    </xf>
    <xf numFmtId="0" fontId="7" fillId="0" borderId="55" xfId="0" applyFont="1" applyBorder="1" applyAlignment="1">
      <alignment horizontal="center" vertical="center"/>
    </xf>
    <xf numFmtId="0" fontId="9" fillId="0" borderId="55" xfId="0" applyFont="1" applyBorder="1" applyAlignment="1">
      <alignment horizontal="center" vertical="center"/>
    </xf>
    <xf numFmtId="0" fontId="18" fillId="0" borderId="55" xfId="0" applyFont="1" applyBorder="1" applyAlignment="1">
      <alignment horizontal="center" vertical="center"/>
    </xf>
    <xf numFmtId="0" fontId="18" fillId="0" borderId="59" xfId="0" applyFont="1" applyBorder="1" applyAlignment="1">
      <alignment horizontal="center" vertical="center"/>
    </xf>
    <xf numFmtId="0" fontId="0" fillId="3" borderId="55" xfId="0" applyFill="1" applyBorder="1">
      <alignment vertical="center"/>
    </xf>
    <xf numFmtId="0" fontId="0" fillId="3" borderId="59" xfId="0" applyFill="1" applyBorder="1">
      <alignment vertical="center"/>
    </xf>
    <xf numFmtId="0" fontId="0" fillId="3" borderId="69" xfId="0" applyFill="1" applyBorder="1">
      <alignment vertical="center"/>
    </xf>
    <xf numFmtId="0" fontId="0" fillId="3" borderId="70" xfId="0" applyFill="1" applyBorder="1">
      <alignment vertical="center"/>
    </xf>
    <xf numFmtId="0" fontId="0" fillId="0" borderId="58" xfId="0" applyBorder="1">
      <alignment vertical="center"/>
    </xf>
    <xf numFmtId="0" fontId="0" fillId="0" borderId="64" xfId="0" applyBorder="1">
      <alignment vertical="center"/>
    </xf>
    <xf numFmtId="0" fontId="0" fillId="0" borderId="55" xfId="0" applyBorder="1">
      <alignment vertical="center"/>
    </xf>
    <xf numFmtId="0" fontId="0" fillId="0" borderId="59" xfId="0" applyBorder="1">
      <alignment vertical="center"/>
    </xf>
    <xf numFmtId="0" fontId="18" fillId="0" borderId="58" xfId="0" applyFont="1" applyBorder="1" applyAlignment="1">
      <alignment horizontal="center" vertical="center"/>
    </xf>
    <xf numFmtId="0" fontId="18" fillId="0" borderId="64" xfId="0" applyFont="1" applyBorder="1" applyAlignment="1">
      <alignment horizontal="center" vertical="center"/>
    </xf>
    <xf numFmtId="0" fontId="0" fillId="0" borderId="14" xfId="0" applyBorder="1" applyAlignment="1">
      <alignment horizontal="left" vertical="top" wrapText="1"/>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2" fillId="0" borderId="47" xfId="0" applyFont="1" applyBorder="1" applyAlignment="1">
      <alignment vertical="center" wrapText="1"/>
    </xf>
    <xf numFmtId="0" fontId="12" fillId="0" borderId="48" xfId="0" applyFont="1" applyBorder="1">
      <alignment vertical="center"/>
    </xf>
    <xf numFmtId="0" fontId="12" fillId="0" borderId="49" xfId="0" applyFont="1" applyBorder="1">
      <alignment vertical="center"/>
    </xf>
    <xf numFmtId="0" fontId="20" fillId="0" borderId="79" xfId="0" applyFont="1" applyBorder="1" applyAlignment="1">
      <alignment vertical="center" wrapText="1"/>
    </xf>
    <xf numFmtId="0" fontId="16" fillId="0" borderId="80" xfId="0" applyFont="1" applyBorder="1" applyAlignment="1">
      <alignment horizontal="center" vertical="center" wrapText="1"/>
    </xf>
    <xf numFmtId="0" fontId="17" fillId="0" borderId="80" xfId="0"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0" fontId="0" fillId="0" borderId="84" xfId="0" applyBorder="1">
      <alignment vertical="center"/>
    </xf>
    <xf numFmtId="0" fontId="0" fillId="0" borderId="85" xfId="0" applyBorder="1">
      <alignment vertical="center"/>
    </xf>
    <xf numFmtId="0" fontId="10" fillId="3" borderId="86" xfId="0" applyFont="1" applyFill="1" applyBorder="1" applyAlignment="1">
      <alignment horizontal="center" vertical="center"/>
    </xf>
    <xf numFmtId="0" fontId="18" fillId="3" borderId="87" xfId="0" applyFont="1" applyFill="1" applyBorder="1" applyAlignment="1">
      <alignment horizontal="center" vertical="center"/>
    </xf>
    <xf numFmtId="0" fontId="10" fillId="3" borderId="88" xfId="0" applyFont="1" applyFill="1" applyBorder="1" applyAlignment="1">
      <alignment horizontal="center" vertical="center"/>
    </xf>
    <xf numFmtId="0" fontId="18" fillId="3" borderId="89" xfId="0" applyFont="1" applyFill="1" applyBorder="1" applyAlignment="1">
      <alignment horizontal="center" vertical="center"/>
    </xf>
    <xf numFmtId="0" fontId="10" fillId="3" borderId="90" xfId="0" applyFont="1" applyFill="1" applyBorder="1" applyAlignment="1">
      <alignment horizontal="center" vertical="center"/>
    </xf>
    <xf numFmtId="0" fontId="18" fillId="3" borderId="91" xfId="0" applyFont="1" applyFill="1" applyBorder="1" applyAlignment="1">
      <alignment horizontal="center" vertical="center"/>
    </xf>
    <xf numFmtId="0" fontId="10" fillId="0" borderId="92" xfId="0" applyFont="1" applyBorder="1" applyAlignment="1">
      <alignment horizontal="center" vertical="center"/>
    </xf>
    <xf numFmtId="0" fontId="18" fillId="0" borderId="93" xfId="0" applyFont="1" applyBorder="1" applyAlignment="1">
      <alignment horizontal="center" vertical="center"/>
    </xf>
    <xf numFmtId="0" fontId="10" fillId="0" borderId="88" xfId="0" applyFont="1" applyBorder="1" applyAlignment="1">
      <alignment horizontal="center" vertical="center"/>
    </xf>
    <xf numFmtId="0" fontId="18" fillId="0" borderId="89" xfId="0" applyFont="1" applyBorder="1" applyAlignment="1">
      <alignment horizontal="center" vertical="center"/>
    </xf>
    <xf numFmtId="0" fontId="10" fillId="0" borderId="94" xfId="0" applyFont="1" applyBorder="1" applyAlignment="1">
      <alignment horizontal="center" vertical="center"/>
    </xf>
    <xf numFmtId="0" fontId="0" fillId="0" borderId="95" xfId="0" applyBorder="1">
      <alignment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xf>
    <xf numFmtId="0" fontId="0" fillId="0" borderId="96" xfId="0" applyBorder="1">
      <alignment vertical="center"/>
    </xf>
    <xf numFmtId="0" fontId="0" fillId="0" borderId="97" xfId="0" applyBorder="1">
      <alignment vertical="center"/>
    </xf>
    <xf numFmtId="0" fontId="18" fillId="0" borderId="98" xfId="0" applyFont="1" applyBorder="1" applyAlignment="1">
      <alignment horizontal="center" vertical="center"/>
    </xf>
    <xf numFmtId="0" fontId="16" fillId="0" borderId="83" xfId="0" applyFont="1" applyBorder="1">
      <alignment vertical="center"/>
    </xf>
  </cellXfs>
  <cellStyles count="1">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29</xdr:row>
      <xdr:rowOff>209549</xdr:rowOff>
    </xdr:from>
    <xdr:to>
      <xdr:col>9</xdr:col>
      <xdr:colOff>466725</xdr:colOff>
      <xdr:row>49</xdr:row>
      <xdr:rowOff>66674</xdr:rowOff>
    </xdr:to>
    <xdr:sp macro="" textlink="">
      <xdr:nvSpPr>
        <xdr:cNvPr id="2" name="テキスト ボックス 1">
          <a:extLst>
            <a:ext uri="{FF2B5EF4-FFF2-40B4-BE49-F238E27FC236}">
              <a16:creationId xmlns:a16="http://schemas.microsoft.com/office/drawing/2014/main" id="{038A05D8-5002-07CC-EE24-3CCAD26911BE}"/>
            </a:ext>
          </a:extLst>
        </xdr:cNvPr>
        <xdr:cNvSpPr txBox="1"/>
      </xdr:nvSpPr>
      <xdr:spPr>
        <a:xfrm>
          <a:off x="914400" y="11982449"/>
          <a:ext cx="8420100" cy="46767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mn-ea"/>
              <a:ea typeface="+mn-ea"/>
            </a:rPr>
            <a:t>注意</a:t>
          </a:r>
          <a:endParaRPr kumimoji="1" lang="en-US" altLang="ja-JP" sz="1800" b="1">
            <a:latin typeface="+mn-ea"/>
            <a:ea typeface="+mn-ea"/>
          </a:endParaRPr>
        </a:p>
        <a:p>
          <a:r>
            <a:rPr kumimoji="1" lang="ja-JP" altLang="en-US" sz="1400">
              <a:latin typeface="+mn-ea"/>
              <a:ea typeface="+mn-ea"/>
            </a:rPr>
            <a:t>　患者シートでは、</a:t>
          </a:r>
          <a:r>
            <a:rPr kumimoji="1" lang="ja-JP" altLang="en-US" sz="1400" b="1">
              <a:solidFill>
                <a:schemeClr val="accent6"/>
              </a:solidFill>
              <a:latin typeface="+mn-ea"/>
              <a:ea typeface="+mn-ea"/>
            </a:rPr>
            <a:t>緑色</a:t>
          </a:r>
          <a:r>
            <a:rPr kumimoji="1" lang="ja-JP" altLang="en-US" sz="1400">
              <a:latin typeface="+mn-ea"/>
              <a:ea typeface="+mn-ea"/>
            </a:rPr>
            <a:t>と</a:t>
          </a:r>
          <a:r>
            <a:rPr kumimoji="1" lang="ja-JP" altLang="en-US" sz="1400" b="1">
              <a:solidFill>
                <a:srgbClr val="FFC000"/>
              </a:solidFill>
              <a:latin typeface="+mn-ea"/>
              <a:ea typeface="+mn-ea"/>
            </a:rPr>
            <a:t>黄色</a:t>
          </a:r>
          <a:r>
            <a:rPr kumimoji="1" lang="ja-JP" altLang="en-US" sz="1400">
              <a:latin typeface="+mn-ea"/>
              <a:ea typeface="+mn-ea"/>
            </a:rPr>
            <a:t>の枠の中の入力操作をして下さい。</a:t>
          </a:r>
          <a:endParaRPr kumimoji="1" lang="en-US" altLang="ja-JP" sz="1400">
            <a:latin typeface="+mn-ea"/>
            <a:ea typeface="+mn-ea"/>
          </a:endParaRPr>
        </a:p>
        <a:p>
          <a:r>
            <a:rPr kumimoji="1" lang="ja-JP" altLang="en-US" sz="1400" b="1">
              <a:solidFill>
                <a:schemeClr val="accent6"/>
              </a:solidFill>
              <a:latin typeface="+mn-ea"/>
              <a:ea typeface="+mn-ea"/>
            </a:rPr>
            <a:t>　緑色</a:t>
          </a:r>
          <a:r>
            <a:rPr kumimoji="1" lang="ja-JP" altLang="en-US" sz="1400">
              <a:latin typeface="+mn-ea"/>
              <a:ea typeface="+mn-ea"/>
            </a:rPr>
            <a:t>の枠に歯数や個数の数字を、</a:t>
          </a:r>
          <a:r>
            <a:rPr kumimoji="1" lang="ja-JP" altLang="en-US" sz="1400" b="1">
              <a:solidFill>
                <a:srgbClr val="FFC000"/>
              </a:solidFill>
              <a:latin typeface="+mn-ea"/>
              <a:ea typeface="+mn-ea"/>
            </a:rPr>
            <a:t>黄色</a:t>
          </a:r>
          <a:r>
            <a:rPr kumimoji="1" lang="ja-JP" altLang="en-US" sz="1400">
              <a:latin typeface="+mn-ea"/>
              <a:ea typeface="+mn-ea"/>
            </a:rPr>
            <a:t>の枠では該当するものを</a:t>
          </a:r>
          <a:r>
            <a:rPr kumimoji="1" lang="ja-JP" altLang="ja-JP" sz="1400">
              <a:solidFill>
                <a:schemeClr val="dk1"/>
              </a:solidFill>
              <a:effectLst/>
              <a:latin typeface="+mn-ea"/>
              <a:ea typeface="+mn-ea"/>
              <a:cs typeface="+mn-cs"/>
            </a:rPr>
            <a:t>プルダウン形式で</a:t>
          </a:r>
          <a:r>
            <a:rPr kumimoji="1" lang="ja-JP" altLang="en-US" sz="1400">
              <a:solidFill>
                <a:schemeClr val="dk1"/>
              </a:solidFill>
              <a:effectLst/>
              <a:latin typeface="+mn-ea"/>
              <a:ea typeface="+mn-ea"/>
              <a:cs typeface="+mn-cs"/>
            </a:rPr>
            <a:t>入力して下さい。</a:t>
          </a:r>
          <a:endParaRPr kumimoji="1" lang="en-US" altLang="ja-JP" sz="14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mn-lt"/>
              <a:ea typeface="+mn-ea"/>
              <a:cs typeface="+mn-cs"/>
            </a:rPr>
            <a:t>　患者シートでは、</a:t>
          </a:r>
          <a:r>
            <a:rPr kumimoji="1" lang="ja-JP" altLang="ja-JP" sz="1400" b="1" u="sng">
              <a:solidFill>
                <a:schemeClr val="accent6"/>
              </a:solidFill>
              <a:effectLst/>
              <a:latin typeface="+mn-lt"/>
              <a:ea typeface="+mn-ea"/>
              <a:cs typeface="+mn-cs"/>
            </a:rPr>
            <a:t>緑色</a:t>
          </a:r>
          <a:r>
            <a:rPr kumimoji="1" lang="ja-JP" altLang="ja-JP" sz="1400" u="sng">
              <a:solidFill>
                <a:schemeClr val="dk1"/>
              </a:solidFill>
              <a:effectLst/>
              <a:latin typeface="+mn-lt"/>
              <a:ea typeface="+mn-ea"/>
              <a:cs typeface="+mn-cs"/>
            </a:rPr>
            <a:t>と</a:t>
          </a:r>
          <a:r>
            <a:rPr kumimoji="1" lang="ja-JP" altLang="ja-JP" sz="1400" b="1" u="sng">
              <a:solidFill>
                <a:schemeClr val="accent4"/>
              </a:solidFill>
              <a:effectLst/>
              <a:latin typeface="+mn-lt"/>
              <a:ea typeface="+mn-ea"/>
              <a:cs typeface="+mn-cs"/>
            </a:rPr>
            <a:t>黄色</a:t>
          </a:r>
          <a:r>
            <a:rPr kumimoji="1" lang="ja-JP" altLang="ja-JP" sz="1400" u="sng">
              <a:solidFill>
                <a:schemeClr val="dk1"/>
              </a:solidFill>
              <a:effectLst/>
              <a:latin typeface="+mn-lt"/>
              <a:ea typeface="+mn-ea"/>
              <a:cs typeface="+mn-cs"/>
            </a:rPr>
            <a:t>の枠以外は、入力や改変</a:t>
          </a:r>
          <a:r>
            <a:rPr kumimoji="1" lang="ja-JP" altLang="en-US" sz="1400" u="sng">
              <a:solidFill>
                <a:schemeClr val="dk1"/>
              </a:solidFill>
              <a:effectLst/>
              <a:latin typeface="+mn-lt"/>
              <a:ea typeface="+mn-ea"/>
              <a:cs typeface="+mn-cs"/>
            </a:rPr>
            <a:t>を</a:t>
          </a:r>
          <a:r>
            <a:rPr kumimoji="1" lang="ja-JP" altLang="ja-JP" sz="1400" u="sng">
              <a:solidFill>
                <a:schemeClr val="dk1"/>
              </a:solidFill>
              <a:effectLst/>
              <a:latin typeface="+mn-lt"/>
              <a:ea typeface="+mn-ea"/>
              <a:cs typeface="+mn-cs"/>
            </a:rPr>
            <a:t>行わないでください</a:t>
          </a:r>
          <a:r>
            <a:rPr kumimoji="1" lang="ja-JP" altLang="ja-JP" sz="1400">
              <a:solidFill>
                <a:schemeClr val="dk1"/>
              </a:solidFill>
              <a:effectLst/>
              <a:latin typeface="+mn-lt"/>
              <a:ea typeface="+mn-ea"/>
              <a:cs typeface="+mn-cs"/>
            </a:rPr>
            <a:t>。集計計算が機能しなくなる恐れがあります。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このページの「診断名」「治療ステージ」の項目は「選択して下さい」という表示になっていますが、</a:t>
          </a:r>
          <a:r>
            <a:rPr kumimoji="1" lang="ja-JP" altLang="en-US" sz="1400" b="1" u="sng">
              <a:solidFill>
                <a:schemeClr val="tx1"/>
              </a:solidFill>
              <a:latin typeface="+mn-ea"/>
              <a:ea typeface="+mn-ea"/>
            </a:rPr>
            <a:t>患者シート</a:t>
          </a:r>
          <a:r>
            <a:rPr kumimoji="1" lang="ja-JP" altLang="en-US" sz="1400" u="sng">
              <a:latin typeface="+mn-ea"/>
              <a:ea typeface="+mn-ea"/>
            </a:rPr>
            <a:t>で入力をされたものが</a:t>
          </a:r>
          <a:r>
            <a:rPr kumimoji="1" lang="ja-JP" altLang="en-US" sz="1400" b="1" u="sng">
              <a:solidFill>
                <a:schemeClr val="tx1"/>
              </a:solidFill>
              <a:latin typeface="+mn-ea"/>
              <a:ea typeface="+mn-ea"/>
            </a:rPr>
            <a:t>反映</a:t>
          </a:r>
          <a:r>
            <a:rPr kumimoji="1" lang="ja-JP" altLang="en-US" sz="1400" u="sng">
              <a:latin typeface="+mn-ea"/>
              <a:ea typeface="+mn-ea"/>
            </a:rPr>
            <a:t>されます</a:t>
          </a:r>
          <a:r>
            <a:rPr kumimoji="1" lang="ja-JP" altLang="en-US" sz="1400">
              <a:latin typeface="+mn-ea"/>
              <a:ea typeface="+mn-ea"/>
            </a:rPr>
            <a:t>ので、</a:t>
          </a:r>
          <a:r>
            <a:rPr kumimoji="1" lang="ja-JP" altLang="en-US" sz="1400" u="sng">
              <a:latin typeface="+mn-ea"/>
              <a:ea typeface="+mn-ea"/>
            </a:rPr>
            <a:t>この項では</a:t>
          </a:r>
          <a:r>
            <a:rPr kumimoji="1" lang="ja-JP" altLang="en-US" sz="1400" b="1" u="sng">
              <a:solidFill>
                <a:srgbClr val="FF0000"/>
              </a:solidFill>
              <a:latin typeface="+mn-ea"/>
              <a:ea typeface="+mn-ea"/>
            </a:rPr>
            <a:t>赤</a:t>
          </a:r>
          <a:r>
            <a:rPr kumimoji="1" lang="ja-JP" altLang="en-US" sz="1400" b="0" u="sng">
              <a:solidFill>
                <a:schemeClr val="tx1"/>
              </a:solidFill>
              <a:latin typeface="+mn-ea"/>
              <a:ea typeface="+mn-ea"/>
            </a:rPr>
            <a:t>枠</a:t>
          </a:r>
          <a:r>
            <a:rPr kumimoji="1" lang="ja-JP" altLang="en-US" sz="1400" u="sng">
              <a:latin typeface="+mn-ea"/>
              <a:ea typeface="+mn-ea"/>
            </a:rPr>
            <a:t>内以外に入力をしないで下さい</a:t>
          </a:r>
          <a:r>
            <a:rPr kumimoji="1" lang="ja-JP" altLang="en-US" sz="1400">
              <a:latin typeface="+mn-ea"/>
              <a:ea typeface="+mn-ea"/>
            </a:rPr>
            <a:t>。</a:t>
          </a:r>
          <a:r>
            <a:rPr kumimoji="1" lang="ja-JP" altLang="en-US" sz="1400">
              <a:solidFill>
                <a:schemeClr val="dk1"/>
              </a:solidFill>
              <a:effectLst/>
              <a:latin typeface="+mn-lt"/>
              <a:ea typeface="+mn-ea"/>
              <a:cs typeface="+mn-cs"/>
            </a:rPr>
            <a:t>歯</a:t>
          </a:r>
          <a:r>
            <a:rPr kumimoji="1" lang="ja-JP" altLang="ja-JP" sz="1400">
              <a:solidFill>
                <a:schemeClr val="dk1"/>
              </a:solidFill>
              <a:effectLst/>
              <a:latin typeface="+mn-lt"/>
              <a:ea typeface="+mn-ea"/>
              <a:cs typeface="+mn-cs"/>
            </a:rPr>
            <a:t>数や単位は、患者ごとに自動計算され</a:t>
          </a:r>
          <a:r>
            <a:rPr kumimoji="1" lang="ja-JP" altLang="en-US" sz="1400">
              <a:solidFill>
                <a:schemeClr val="dk1"/>
              </a:solidFill>
              <a:effectLst/>
              <a:latin typeface="+mn-lt"/>
              <a:ea typeface="+mn-ea"/>
              <a:cs typeface="+mn-cs"/>
            </a:rPr>
            <a:t>、このシートの</a:t>
          </a:r>
          <a:r>
            <a:rPr kumimoji="1" lang="ja-JP" altLang="en-US" sz="1400" b="1" u="sng">
              <a:solidFill>
                <a:schemeClr val="accent1"/>
              </a:solidFill>
              <a:latin typeface="+mn-ea"/>
              <a:ea typeface="+mn-ea"/>
            </a:rPr>
            <a:t>青色</a:t>
          </a:r>
          <a:r>
            <a:rPr kumimoji="1" lang="ja-JP" altLang="en-US" sz="1400" u="sng">
              <a:latin typeface="+mn-ea"/>
              <a:ea typeface="+mn-ea"/>
            </a:rPr>
            <a:t>枠内「残存歯数」「歯周外科件数」「単位数」に</a:t>
          </a:r>
          <a:r>
            <a:rPr kumimoji="1" lang="ja-JP" altLang="en-US" sz="1400" b="1" u="sng">
              <a:latin typeface="+mn-ea"/>
              <a:ea typeface="+mn-ea"/>
            </a:rPr>
            <a:t>自動</a:t>
          </a:r>
          <a:r>
            <a:rPr kumimoji="1" lang="ja-JP" altLang="ja-JP" sz="1400" b="1" u="sng">
              <a:solidFill>
                <a:schemeClr val="dk1"/>
              </a:solidFill>
              <a:effectLst/>
              <a:latin typeface="+mn-lt"/>
              <a:ea typeface="+mn-ea"/>
              <a:cs typeface="+mn-cs"/>
            </a:rPr>
            <a:t>集計される</a:t>
          </a:r>
          <a:r>
            <a:rPr kumimoji="1" lang="ja-JP" altLang="ja-JP" sz="1400">
              <a:solidFill>
                <a:schemeClr val="dk1"/>
              </a:solidFill>
              <a:effectLst/>
              <a:latin typeface="+mn-lt"/>
              <a:ea typeface="+mn-ea"/>
              <a:cs typeface="+mn-cs"/>
            </a:rPr>
            <a:t>ようになっています。</a:t>
          </a:r>
          <a:endParaRPr kumimoji="1" lang="en-US" altLang="ja-JP" sz="1400">
            <a:latin typeface="+mn-ea"/>
            <a:ea typeface="+mn-ea"/>
          </a:endParaRPr>
        </a:p>
        <a:p>
          <a:r>
            <a:rPr kumimoji="1" lang="ja-JP" altLang="en-US" sz="1400">
              <a:latin typeface="+mn-ea"/>
              <a:ea typeface="+mn-ea"/>
            </a:rPr>
            <a:t>　申請条件は、</a:t>
          </a:r>
          <a:r>
            <a:rPr kumimoji="1" lang="ja-JP" altLang="en-US" sz="1400" b="1">
              <a:solidFill>
                <a:srgbClr val="FF0000"/>
              </a:solidFill>
              <a:latin typeface="+mn-ea"/>
              <a:ea typeface="+mn-ea"/>
            </a:rPr>
            <a:t>総単位数</a:t>
          </a:r>
          <a:r>
            <a:rPr kumimoji="1" lang="en-US" altLang="ja-JP" sz="1400" b="1">
              <a:solidFill>
                <a:srgbClr val="FF0000"/>
              </a:solidFill>
              <a:latin typeface="+mn-ea"/>
              <a:ea typeface="+mn-ea"/>
            </a:rPr>
            <a:t>500</a:t>
          </a:r>
          <a:r>
            <a:rPr kumimoji="1" lang="ja-JP" altLang="en-US" sz="1400" b="1">
              <a:solidFill>
                <a:srgbClr val="FF0000"/>
              </a:solidFill>
              <a:latin typeface="+mn-ea"/>
              <a:ea typeface="+mn-ea"/>
            </a:rPr>
            <a:t>単位以上</a:t>
          </a:r>
          <a:r>
            <a:rPr kumimoji="1" lang="ja-JP" altLang="en-US" sz="1400">
              <a:latin typeface="+mn-ea"/>
              <a:ea typeface="+mn-ea"/>
            </a:rPr>
            <a:t>かつ</a:t>
          </a:r>
          <a:r>
            <a:rPr kumimoji="1" lang="ja-JP" altLang="en-US" sz="1400" b="1">
              <a:solidFill>
                <a:srgbClr val="FF0000"/>
              </a:solidFill>
              <a:latin typeface="+mn-ea"/>
              <a:ea typeface="+mn-ea"/>
            </a:rPr>
            <a:t>記録患者</a:t>
          </a:r>
          <a:r>
            <a:rPr kumimoji="1" lang="en-US" altLang="ja-JP" sz="1400" b="1">
              <a:solidFill>
                <a:srgbClr val="FF0000"/>
              </a:solidFill>
              <a:latin typeface="+mn-ea"/>
              <a:ea typeface="+mn-ea"/>
            </a:rPr>
            <a:t>5</a:t>
          </a:r>
          <a:r>
            <a:rPr kumimoji="1" lang="ja-JP" altLang="en-US" sz="1400" b="1">
              <a:solidFill>
                <a:srgbClr val="FF0000"/>
              </a:solidFill>
              <a:latin typeface="+mn-ea"/>
              <a:ea typeface="+mn-ea"/>
            </a:rPr>
            <a:t>名以上</a:t>
          </a:r>
          <a:r>
            <a:rPr kumimoji="1" lang="ja-JP" altLang="en-US" sz="1400">
              <a:latin typeface="+mn-ea"/>
              <a:ea typeface="+mn-ea"/>
            </a:rPr>
            <a:t>です。</a:t>
          </a:r>
          <a:endParaRPr kumimoji="1" lang="en-US" altLang="ja-JP" sz="1400">
            <a:latin typeface="+mn-ea"/>
            <a:ea typeface="+mn-ea"/>
          </a:endParaRPr>
        </a:p>
        <a:p>
          <a:r>
            <a:rPr kumimoji="1" lang="ja-JP" altLang="en-US" sz="1400">
              <a:latin typeface="+mn-ea"/>
              <a:ea typeface="+mn-ea"/>
            </a:rPr>
            <a:t>　この</a:t>
          </a:r>
          <a:r>
            <a:rPr kumimoji="1" lang="en-US" altLang="ja-JP" sz="1400" u="sng">
              <a:latin typeface="+mn-ea"/>
              <a:ea typeface="+mn-ea"/>
            </a:rPr>
            <a:t>Excel</a:t>
          </a:r>
          <a:r>
            <a:rPr kumimoji="1" lang="ja-JP" altLang="en-US" sz="1400" u="sng">
              <a:latin typeface="+mn-ea"/>
              <a:ea typeface="+mn-ea"/>
            </a:rPr>
            <a:t>は臨床実績</a:t>
          </a:r>
          <a:r>
            <a:rPr kumimoji="1" lang="ja-JP" altLang="en-US" sz="1400">
              <a:latin typeface="+mn-ea"/>
              <a:ea typeface="+mn-ea"/>
            </a:rPr>
            <a:t>を示すもので、</a:t>
          </a:r>
          <a:r>
            <a:rPr kumimoji="1" lang="ja-JP" altLang="en-US" sz="1400" u="sng">
              <a:latin typeface="+mn-ea"/>
              <a:ea typeface="+mn-ea"/>
            </a:rPr>
            <a:t>症例報告ではありません</a:t>
          </a:r>
          <a:r>
            <a:rPr kumimoji="1" lang="ja-JP" altLang="en-US" sz="1400">
              <a:latin typeface="+mn-ea"/>
              <a:ea typeface="+mn-ea"/>
            </a:rPr>
            <a:t>。専門医による専門性の高い高度な歯周治療が行われていることを前提とし、施術内容を詳細に記録する目的でないことをご理解下さい。</a:t>
          </a:r>
          <a:endParaRPr kumimoji="1" lang="en-US" altLang="ja-JP" sz="1400">
            <a:latin typeface="+mn-ea"/>
            <a:ea typeface="+mn-ea"/>
          </a:endParaRPr>
        </a:p>
        <a:p>
          <a:r>
            <a:rPr kumimoji="1" lang="ja-JP" altLang="en-US" sz="1400">
              <a:latin typeface="+mn-ea"/>
              <a:ea typeface="+mn-ea"/>
            </a:rPr>
            <a:t>　最近</a:t>
          </a:r>
          <a:r>
            <a:rPr kumimoji="1" lang="en-US" altLang="ja-JP" sz="1400">
              <a:latin typeface="+mn-ea"/>
              <a:ea typeface="+mn-ea"/>
            </a:rPr>
            <a:t>5</a:t>
          </a:r>
          <a:r>
            <a:rPr kumimoji="1" lang="ja-JP" altLang="en-US" sz="1400">
              <a:latin typeface="+mn-ea"/>
              <a:ea typeface="+mn-ea"/>
            </a:rPr>
            <a:t>カ年の専門医有効期間の実績に基づいて次期</a:t>
          </a:r>
          <a:r>
            <a:rPr kumimoji="1" lang="en-US" altLang="ja-JP" sz="1400">
              <a:latin typeface="+mn-ea"/>
              <a:ea typeface="+mn-ea"/>
            </a:rPr>
            <a:t>5</a:t>
          </a:r>
          <a:r>
            <a:rPr kumimoji="1" lang="ja-JP" altLang="en-US" sz="1400">
              <a:latin typeface="+mn-ea"/>
              <a:ea typeface="+mn-ea"/>
            </a:rPr>
            <a:t>年間の専門医資格を更新する申請するものです。</a:t>
          </a:r>
          <a:endParaRPr kumimoji="1" lang="en-US" altLang="ja-JP" sz="1400">
            <a:latin typeface="+mn-ea"/>
            <a:ea typeface="+mn-ea"/>
          </a:endParaRPr>
        </a:p>
        <a:p>
          <a:r>
            <a:rPr kumimoji="1" lang="ja-JP" altLang="en-US" sz="1400">
              <a:latin typeface="+mn-ea"/>
              <a:ea typeface="+mn-ea"/>
            </a:rPr>
            <a:t>　申請患者数が</a:t>
          </a:r>
          <a:r>
            <a:rPr kumimoji="1" lang="en-US" altLang="ja-JP" sz="1400">
              <a:latin typeface="+mn-ea"/>
              <a:ea typeface="+mn-ea"/>
            </a:rPr>
            <a:t>11</a:t>
          </a:r>
          <a:r>
            <a:rPr kumimoji="1" lang="ja-JP" altLang="en-US" sz="1400">
              <a:latin typeface="+mn-ea"/>
              <a:ea typeface="+mn-ea"/>
            </a:rPr>
            <a:t>名以上の場合は、事務局にご相談下さい。</a:t>
          </a:r>
          <a:endParaRPr kumimoji="1" lang="en-US" altLang="ja-JP" sz="1400">
            <a:latin typeface="+mn-ea"/>
            <a:ea typeface="+mn-ea"/>
          </a:endParaRPr>
        </a:p>
        <a:p>
          <a:endParaRPr kumimoji="1" lang="ja-JP" altLang="en-US" sz="1400">
            <a:latin typeface="+mn-ea"/>
            <a:ea typeface="+mn-ea"/>
          </a:endParaRPr>
        </a:p>
      </xdr:txBody>
    </xdr:sp>
    <xdr:clientData/>
  </xdr:twoCellAnchor>
  <xdr:twoCellAnchor>
    <xdr:from>
      <xdr:col>2</xdr:col>
      <xdr:colOff>28575</xdr:colOff>
      <xdr:row>12</xdr:row>
      <xdr:rowOff>161925</xdr:rowOff>
    </xdr:from>
    <xdr:to>
      <xdr:col>3</xdr:col>
      <xdr:colOff>809625</xdr:colOff>
      <xdr:row>14</xdr:row>
      <xdr:rowOff>9525</xdr:rowOff>
    </xdr:to>
    <xdr:sp macro="" textlink="">
      <xdr:nvSpPr>
        <xdr:cNvPr id="3" name="吹き出し: 四角形 2">
          <a:extLst>
            <a:ext uri="{FF2B5EF4-FFF2-40B4-BE49-F238E27FC236}">
              <a16:creationId xmlns:a16="http://schemas.microsoft.com/office/drawing/2014/main" id="{0DE5AA7A-EFE0-E792-3E10-B250C40409C5}"/>
            </a:ext>
          </a:extLst>
        </xdr:cNvPr>
        <xdr:cNvSpPr/>
      </xdr:nvSpPr>
      <xdr:spPr>
        <a:xfrm>
          <a:off x="857250" y="4657725"/>
          <a:ext cx="2752725" cy="561975"/>
        </a:xfrm>
        <a:prstGeom prst="wedgeRectCallout">
          <a:avLst>
            <a:gd name="adj1" fmla="val 33450"/>
            <a:gd name="adj2" fmla="val -122245"/>
          </a:avLst>
        </a:prstGeom>
        <a:solidFill>
          <a:srgbClr val="FFFF00"/>
        </a:solid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a:solidFill>
                <a:schemeClr val="tx1"/>
              </a:solidFill>
            </a:rPr>
            <a:t>赤枠内だけ記入して下さい</a:t>
          </a:r>
        </a:p>
      </xdr:txBody>
    </xdr:sp>
    <xdr:clientData/>
  </xdr:twoCellAnchor>
  <xdr:twoCellAnchor>
    <xdr:from>
      <xdr:col>3</xdr:col>
      <xdr:colOff>952501</xdr:colOff>
      <xdr:row>12</xdr:row>
      <xdr:rowOff>123825</xdr:rowOff>
    </xdr:from>
    <xdr:to>
      <xdr:col>6</xdr:col>
      <xdr:colOff>781050</xdr:colOff>
      <xdr:row>14</xdr:row>
      <xdr:rowOff>85725</xdr:rowOff>
    </xdr:to>
    <xdr:sp macro="" textlink="">
      <xdr:nvSpPr>
        <xdr:cNvPr id="4" name="吹き出し: 四角形 3">
          <a:extLst>
            <a:ext uri="{FF2B5EF4-FFF2-40B4-BE49-F238E27FC236}">
              <a16:creationId xmlns:a16="http://schemas.microsoft.com/office/drawing/2014/main" id="{6E17FFCD-B957-360E-C71F-0C58938448C1}"/>
            </a:ext>
          </a:extLst>
        </xdr:cNvPr>
        <xdr:cNvSpPr/>
      </xdr:nvSpPr>
      <xdr:spPr>
        <a:xfrm>
          <a:off x="3752851" y="4619625"/>
          <a:ext cx="3267074" cy="771525"/>
        </a:xfrm>
        <a:prstGeom prst="wedgeRectCallout">
          <a:avLst>
            <a:gd name="adj1" fmla="val 3024"/>
            <a:gd name="adj2" fmla="val 87500"/>
          </a:avLst>
        </a:prstGeom>
        <a:solidFill>
          <a:srgbClr val="FFFF00"/>
        </a:solid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a:solidFill>
                <a:schemeClr val="tx1"/>
              </a:solidFill>
            </a:rPr>
            <a:t>以下の青色枠内には入力不可。</a:t>
          </a:r>
          <a:endParaRPr kumimoji="1" lang="en-US" altLang="ja-JP" sz="1600" b="1" kern="1200">
            <a:solidFill>
              <a:schemeClr val="tx1"/>
            </a:solidFill>
          </a:endParaRPr>
        </a:p>
        <a:p>
          <a:pPr algn="l"/>
          <a:r>
            <a:rPr kumimoji="1" lang="ja-JP" altLang="en-US" sz="1600" b="1" kern="1200">
              <a:solidFill>
                <a:schemeClr val="tx1"/>
              </a:solidFill>
            </a:rPr>
            <a:t>「患者シート」自動反映します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175313</xdr:colOff>
      <xdr:row>2</xdr:row>
      <xdr:rowOff>447675</xdr:rowOff>
    </xdr:from>
    <xdr:to>
      <xdr:col>7</xdr:col>
      <xdr:colOff>356288</xdr:colOff>
      <xdr:row>29</xdr:row>
      <xdr:rowOff>69177</xdr:rowOff>
    </xdr:to>
    <xdr:grpSp>
      <xdr:nvGrpSpPr>
        <xdr:cNvPr id="4" name="グループ化 3">
          <a:extLst>
            <a:ext uri="{FF2B5EF4-FFF2-40B4-BE49-F238E27FC236}">
              <a16:creationId xmlns:a16="http://schemas.microsoft.com/office/drawing/2014/main" id="{F3FA8341-1BBF-93CE-65EE-62BC175F37D0}"/>
            </a:ext>
          </a:extLst>
        </xdr:cNvPr>
        <xdr:cNvGrpSpPr/>
      </xdr:nvGrpSpPr>
      <xdr:grpSpPr>
        <a:xfrm>
          <a:off x="1375463" y="1162050"/>
          <a:ext cx="5381625" cy="5860377"/>
          <a:chOff x="2304150" y="762557"/>
          <a:chExt cx="5381625" cy="5860377"/>
        </a:xfrm>
      </xdr:grpSpPr>
      <xdr:sp macro="" textlink="">
        <xdr:nvSpPr>
          <xdr:cNvPr id="5" name="テキスト ボックス 1">
            <a:extLst>
              <a:ext uri="{FF2B5EF4-FFF2-40B4-BE49-F238E27FC236}">
                <a16:creationId xmlns:a16="http://schemas.microsoft.com/office/drawing/2014/main" id="{3498AF68-187C-9C7F-C833-B86C40FAAB7C}"/>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6" name="矢印: 下 5">
            <a:extLst>
              <a:ext uri="{FF2B5EF4-FFF2-40B4-BE49-F238E27FC236}">
                <a16:creationId xmlns:a16="http://schemas.microsoft.com/office/drawing/2014/main" id="{B3CA6593-A45D-0276-2F0A-7A4AAE2E3830}"/>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2</xdr:row>
      <xdr:rowOff>457200</xdr:rowOff>
    </xdr:from>
    <xdr:to>
      <xdr:col>7</xdr:col>
      <xdr:colOff>495300</xdr:colOff>
      <xdr:row>29</xdr:row>
      <xdr:rowOff>78702</xdr:rowOff>
    </xdr:to>
    <xdr:grpSp>
      <xdr:nvGrpSpPr>
        <xdr:cNvPr id="2" name="グループ化 1">
          <a:extLst>
            <a:ext uri="{FF2B5EF4-FFF2-40B4-BE49-F238E27FC236}">
              <a16:creationId xmlns:a16="http://schemas.microsoft.com/office/drawing/2014/main" id="{85BD0EB4-D521-478B-B271-AD7A7FE723DE}"/>
            </a:ext>
          </a:extLst>
        </xdr:cNvPr>
        <xdr:cNvGrpSpPr/>
      </xdr:nvGrpSpPr>
      <xdr:grpSpPr>
        <a:xfrm>
          <a:off x="1514475" y="1171575"/>
          <a:ext cx="5381625" cy="5860377"/>
          <a:chOff x="2304150" y="762557"/>
          <a:chExt cx="5381625" cy="5860377"/>
        </a:xfrm>
      </xdr:grpSpPr>
      <xdr:sp macro="" textlink="">
        <xdr:nvSpPr>
          <xdr:cNvPr id="3" name="テキスト ボックス 1">
            <a:extLst>
              <a:ext uri="{FF2B5EF4-FFF2-40B4-BE49-F238E27FC236}">
                <a16:creationId xmlns:a16="http://schemas.microsoft.com/office/drawing/2014/main" id="{12D35D73-45F5-EC27-F3B4-E1240DB148EC}"/>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4" name="矢印: 下 3">
            <a:extLst>
              <a:ext uri="{FF2B5EF4-FFF2-40B4-BE49-F238E27FC236}">
                <a16:creationId xmlns:a16="http://schemas.microsoft.com/office/drawing/2014/main" id="{5870619F-79BC-18F6-DE61-41C90464A96E}"/>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2</xdr:row>
      <xdr:rowOff>438150</xdr:rowOff>
    </xdr:from>
    <xdr:to>
      <xdr:col>7</xdr:col>
      <xdr:colOff>371475</xdr:colOff>
      <xdr:row>29</xdr:row>
      <xdr:rowOff>59652</xdr:rowOff>
    </xdr:to>
    <xdr:grpSp>
      <xdr:nvGrpSpPr>
        <xdr:cNvPr id="2" name="グループ化 1">
          <a:extLst>
            <a:ext uri="{FF2B5EF4-FFF2-40B4-BE49-F238E27FC236}">
              <a16:creationId xmlns:a16="http://schemas.microsoft.com/office/drawing/2014/main" id="{A98E4DE7-51D1-405F-98EE-48B77D4FC97A}"/>
            </a:ext>
          </a:extLst>
        </xdr:cNvPr>
        <xdr:cNvGrpSpPr/>
      </xdr:nvGrpSpPr>
      <xdr:grpSpPr>
        <a:xfrm>
          <a:off x="1390650" y="1152525"/>
          <a:ext cx="5381625" cy="5860377"/>
          <a:chOff x="2304150" y="762557"/>
          <a:chExt cx="5381625" cy="5860377"/>
        </a:xfrm>
      </xdr:grpSpPr>
      <xdr:sp macro="" textlink="">
        <xdr:nvSpPr>
          <xdr:cNvPr id="6" name="テキスト ボックス 1">
            <a:extLst>
              <a:ext uri="{FF2B5EF4-FFF2-40B4-BE49-F238E27FC236}">
                <a16:creationId xmlns:a16="http://schemas.microsoft.com/office/drawing/2014/main" id="{28610DB5-4263-89EF-BF41-EDDB1E459ADA}"/>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FFBF6DD5-AAB5-6367-907F-54BD14731CD2}"/>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276225</xdr:colOff>
      <xdr:row>2</xdr:row>
      <xdr:rowOff>561975</xdr:rowOff>
    </xdr:from>
    <xdr:to>
      <xdr:col>7</xdr:col>
      <xdr:colOff>457200</xdr:colOff>
      <xdr:row>29</xdr:row>
      <xdr:rowOff>183477</xdr:rowOff>
    </xdr:to>
    <xdr:grpSp>
      <xdr:nvGrpSpPr>
        <xdr:cNvPr id="2" name="グループ化 1">
          <a:extLst>
            <a:ext uri="{FF2B5EF4-FFF2-40B4-BE49-F238E27FC236}">
              <a16:creationId xmlns:a16="http://schemas.microsoft.com/office/drawing/2014/main" id="{A9646A72-1F03-4D42-BAAA-FE9CE74B5C04}"/>
            </a:ext>
          </a:extLst>
        </xdr:cNvPr>
        <xdr:cNvGrpSpPr/>
      </xdr:nvGrpSpPr>
      <xdr:grpSpPr>
        <a:xfrm>
          <a:off x="1476375" y="1276350"/>
          <a:ext cx="5381625" cy="5860377"/>
          <a:chOff x="2304150" y="762557"/>
          <a:chExt cx="5381625" cy="5860377"/>
        </a:xfrm>
      </xdr:grpSpPr>
      <xdr:sp macro="" textlink="">
        <xdr:nvSpPr>
          <xdr:cNvPr id="6" name="テキスト ボックス 1">
            <a:extLst>
              <a:ext uri="{FF2B5EF4-FFF2-40B4-BE49-F238E27FC236}">
                <a16:creationId xmlns:a16="http://schemas.microsoft.com/office/drawing/2014/main" id="{59102E49-CB3B-E733-244B-5DC90ACB3B80}"/>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84080669-CF3D-6B38-A890-40708CC59900}"/>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2</xdr:row>
      <xdr:rowOff>400050</xdr:rowOff>
    </xdr:from>
    <xdr:to>
      <xdr:col>7</xdr:col>
      <xdr:colOff>247650</xdr:colOff>
      <xdr:row>29</xdr:row>
      <xdr:rowOff>21552</xdr:rowOff>
    </xdr:to>
    <xdr:grpSp>
      <xdr:nvGrpSpPr>
        <xdr:cNvPr id="2" name="グループ化 1">
          <a:extLst>
            <a:ext uri="{FF2B5EF4-FFF2-40B4-BE49-F238E27FC236}">
              <a16:creationId xmlns:a16="http://schemas.microsoft.com/office/drawing/2014/main" id="{A5A0FE90-8C0A-4066-920F-2AD4E9CBD92B}"/>
            </a:ext>
          </a:extLst>
        </xdr:cNvPr>
        <xdr:cNvGrpSpPr/>
      </xdr:nvGrpSpPr>
      <xdr:grpSpPr>
        <a:xfrm>
          <a:off x="1266825" y="1114425"/>
          <a:ext cx="5381625" cy="5860377"/>
          <a:chOff x="2304150" y="762557"/>
          <a:chExt cx="5381625" cy="5860377"/>
        </a:xfrm>
      </xdr:grpSpPr>
      <xdr:sp macro="" textlink="">
        <xdr:nvSpPr>
          <xdr:cNvPr id="6" name="テキスト ボックス 1">
            <a:extLst>
              <a:ext uri="{FF2B5EF4-FFF2-40B4-BE49-F238E27FC236}">
                <a16:creationId xmlns:a16="http://schemas.microsoft.com/office/drawing/2014/main" id="{A4176798-D881-D931-153F-302C29F990B9}"/>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D0D8C70F-2422-3C02-219B-47D7D8863FE5}"/>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180975</xdr:colOff>
      <xdr:row>2</xdr:row>
      <xdr:rowOff>476250</xdr:rowOff>
    </xdr:from>
    <xdr:to>
      <xdr:col>7</xdr:col>
      <xdr:colOff>361950</xdr:colOff>
      <xdr:row>29</xdr:row>
      <xdr:rowOff>97752</xdr:rowOff>
    </xdr:to>
    <xdr:grpSp>
      <xdr:nvGrpSpPr>
        <xdr:cNvPr id="2" name="グループ化 1">
          <a:extLst>
            <a:ext uri="{FF2B5EF4-FFF2-40B4-BE49-F238E27FC236}">
              <a16:creationId xmlns:a16="http://schemas.microsoft.com/office/drawing/2014/main" id="{353FF1EA-C3D6-4AB1-B96D-23F4F403772C}"/>
            </a:ext>
          </a:extLst>
        </xdr:cNvPr>
        <xdr:cNvGrpSpPr/>
      </xdr:nvGrpSpPr>
      <xdr:grpSpPr>
        <a:xfrm>
          <a:off x="1381125" y="1190625"/>
          <a:ext cx="5381625" cy="5860377"/>
          <a:chOff x="2304150" y="762557"/>
          <a:chExt cx="5381625" cy="5860377"/>
        </a:xfrm>
      </xdr:grpSpPr>
      <xdr:sp macro="" textlink="">
        <xdr:nvSpPr>
          <xdr:cNvPr id="6" name="テキスト ボックス 1">
            <a:extLst>
              <a:ext uri="{FF2B5EF4-FFF2-40B4-BE49-F238E27FC236}">
                <a16:creationId xmlns:a16="http://schemas.microsoft.com/office/drawing/2014/main" id="{C34ED849-2A81-6B63-D382-AC22E0F09252}"/>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8C566E07-F239-5BD8-8F4C-D4168A40A91F}"/>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2</xdr:row>
      <xdr:rowOff>542925</xdr:rowOff>
    </xdr:from>
    <xdr:to>
      <xdr:col>7</xdr:col>
      <xdr:colOff>438150</xdr:colOff>
      <xdr:row>29</xdr:row>
      <xdr:rowOff>164427</xdr:rowOff>
    </xdr:to>
    <xdr:grpSp>
      <xdr:nvGrpSpPr>
        <xdr:cNvPr id="2" name="グループ化 1">
          <a:extLst>
            <a:ext uri="{FF2B5EF4-FFF2-40B4-BE49-F238E27FC236}">
              <a16:creationId xmlns:a16="http://schemas.microsoft.com/office/drawing/2014/main" id="{299AE1F0-1C54-4F9D-8879-EDE360D1249E}"/>
            </a:ext>
          </a:extLst>
        </xdr:cNvPr>
        <xdr:cNvGrpSpPr/>
      </xdr:nvGrpSpPr>
      <xdr:grpSpPr>
        <a:xfrm>
          <a:off x="1457325" y="1257300"/>
          <a:ext cx="5381625" cy="5860377"/>
          <a:chOff x="2304150" y="762557"/>
          <a:chExt cx="5381625" cy="5860377"/>
        </a:xfrm>
      </xdr:grpSpPr>
      <xdr:sp macro="" textlink="">
        <xdr:nvSpPr>
          <xdr:cNvPr id="3" name="テキスト ボックス 1">
            <a:extLst>
              <a:ext uri="{FF2B5EF4-FFF2-40B4-BE49-F238E27FC236}">
                <a16:creationId xmlns:a16="http://schemas.microsoft.com/office/drawing/2014/main" id="{2DFAB0D3-17DA-0DA7-920C-212EE398F28A}"/>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235203C6-74AD-47C1-3A33-750816BC249A}"/>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180975</xdr:colOff>
      <xdr:row>2</xdr:row>
      <xdr:rowOff>571500</xdr:rowOff>
    </xdr:from>
    <xdr:to>
      <xdr:col>7</xdr:col>
      <xdr:colOff>361950</xdr:colOff>
      <xdr:row>29</xdr:row>
      <xdr:rowOff>193002</xdr:rowOff>
    </xdr:to>
    <xdr:grpSp>
      <xdr:nvGrpSpPr>
        <xdr:cNvPr id="2" name="グループ化 1">
          <a:extLst>
            <a:ext uri="{FF2B5EF4-FFF2-40B4-BE49-F238E27FC236}">
              <a16:creationId xmlns:a16="http://schemas.microsoft.com/office/drawing/2014/main" id="{26F0A53C-A35D-4EC1-BD33-2FC10557ADD6}"/>
            </a:ext>
          </a:extLst>
        </xdr:cNvPr>
        <xdr:cNvGrpSpPr/>
      </xdr:nvGrpSpPr>
      <xdr:grpSpPr>
        <a:xfrm>
          <a:off x="1381125" y="1285875"/>
          <a:ext cx="5381625" cy="5860377"/>
          <a:chOff x="2304150" y="762557"/>
          <a:chExt cx="5381625" cy="5860377"/>
        </a:xfrm>
      </xdr:grpSpPr>
      <xdr:sp macro="" textlink="">
        <xdr:nvSpPr>
          <xdr:cNvPr id="6" name="テキスト ボックス 1">
            <a:extLst>
              <a:ext uri="{FF2B5EF4-FFF2-40B4-BE49-F238E27FC236}">
                <a16:creationId xmlns:a16="http://schemas.microsoft.com/office/drawing/2014/main" id="{00026A25-807F-415F-78EF-5E4BDCD734F7}"/>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C6248EC8-EE53-8BBD-BBF3-0DCCCE1AA242}"/>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257175</xdr:colOff>
      <xdr:row>2</xdr:row>
      <xdr:rowOff>514350</xdr:rowOff>
    </xdr:from>
    <xdr:to>
      <xdr:col>7</xdr:col>
      <xdr:colOff>438150</xdr:colOff>
      <xdr:row>29</xdr:row>
      <xdr:rowOff>135852</xdr:rowOff>
    </xdr:to>
    <xdr:grpSp>
      <xdr:nvGrpSpPr>
        <xdr:cNvPr id="2" name="グループ化 1">
          <a:extLst>
            <a:ext uri="{FF2B5EF4-FFF2-40B4-BE49-F238E27FC236}">
              <a16:creationId xmlns:a16="http://schemas.microsoft.com/office/drawing/2014/main" id="{16764DE5-7E5B-4F7A-96ED-5085C1374B5D}"/>
            </a:ext>
          </a:extLst>
        </xdr:cNvPr>
        <xdr:cNvGrpSpPr/>
      </xdr:nvGrpSpPr>
      <xdr:grpSpPr>
        <a:xfrm>
          <a:off x="1457325" y="1228725"/>
          <a:ext cx="5381625" cy="5860377"/>
          <a:chOff x="2304150" y="762557"/>
          <a:chExt cx="5381625" cy="5860377"/>
        </a:xfrm>
      </xdr:grpSpPr>
      <xdr:sp macro="" textlink="">
        <xdr:nvSpPr>
          <xdr:cNvPr id="6" name="テキスト ボックス 1">
            <a:extLst>
              <a:ext uri="{FF2B5EF4-FFF2-40B4-BE49-F238E27FC236}">
                <a16:creationId xmlns:a16="http://schemas.microsoft.com/office/drawing/2014/main" id="{5A013556-4FE9-15A9-46D7-33995B3BAE5F}"/>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0C7A7EC7-30BE-A395-1D02-D3116434AF26}"/>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2</xdr:row>
      <xdr:rowOff>485775</xdr:rowOff>
    </xdr:from>
    <xdr:to>
      <xdr:col>7</xdr:col>
      <xdr:colOff>371475</xdr:colOff>
      <xdr:row>29</xdr:row>
      <xdr:rowOff>107277</xdr:rowOff>
    </xdr:to>
    <xdr:grpSp>
      <xdr:nvGrpSpPr>
        <xdr:cNvPr id="2" name="グループ化 1">
          <a:extLst>
            <a:ext uri="{FF2B5EF4-FFF2-40B4-BE49-F238E27FC236}">
              <a16:creationId xmlns:a16="http://schemas.microsoft.com/office/drawing/2014/main" id="{CE2ED954-E7CF-4989-8314-A6935436BA85}"/>
            </a:ext>
          </a:extLst>
        </xdr:cNvPr>
        <xdr:cNvGrpSpPr/>
      </xdr:nvGrpSpPr>
      <xdr:grpSpPr>
        <a:xfrm>
          <a:off x="1390650" y="1200150"/>
          <a:ext cx="5381625" cy="5860377"/>
          <a:chOff x="2304150" y="762557"/>
          <a:chExt cx="5381625" cy="5860377"/>
        </a:xfrm>
      </xdr:grpSpPr>
      <xdr:sp macro="" textlink="">
        <xdr:nvSpPr>
          <xdr:cNvPr id="6" name="テキスト ボックス 1">
            <a:extLst>
              <a:ext uri="{FF2B5EF4-FFF2-40B4-BE49-F238E27FC236}">
                <a16:creationId xmlns:a16="http://schemas.microsoft.com/office/drawing/2014/main" id="{1EB93E29-645F-9AB3-534E-F3316DE7FD46}"/>
              </a:ext>
            </a:extLst>
          </xdr:cNvPr>
          <xdr:cNvSpPr txBox="1"/>
        </xdr:nvSpPr>
        <xdr:spPr>
          <a:xfrm rot="21054188">
            <a:off x="2304150" y="2741513"/>
            <a:ext cx="5381625" cy="388142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kumimoji="1" lang="ja-JP" altLang="en-US" sz="1400" b="0">
                <a:latin typeface="HGP創英角ｺﾞｼｯｸUB" panose="020B0900000000000000" pitchFamily="50" charset="-128"/>
                <a:ea typeface="HGP創英角ｺﾞｼｯｸUB" panose="020B0900000000000000" pitchFamily="50" charset="-128"/>
              </a:rPr>
              <a:t>入力方法</a:t>
            </a:r>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１．申請者が入力するのは黄色と緑色のセルだけです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２．</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はじめに「残存歯数」を半角で入力して下さい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latin typeface="HGP創英角ｺﾞｼｯｸUB" panose="020B0900000000000000" pitchFamily="50" charset="-128"/>
                <a:ea typeface="HGP創英角ｺﾞｼｯｸUB" panose="020B0900000000000000" pitchFamily="50" charset="-128"/>
              </a:rPr>
              <a:t>３．</a:t>
            </a:r>
            <a:r>
              <a:rPr kumimoji="1" lang="ja-JP" altLang="en-US"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rPr>
              <a:t>黄色枠の中はプルダウンで選択して下さい</a:t>
            </a:r>
            <a:endParaRPr kumimoji="1" lang="en-US" altLang="ja-JP" sz="1400" b="0" i="0" u="none" strike="noStrike" kern="0" cap="none" spc="0" normalizeH="0" baseline="0">
              <a:ln>
                <a:noFill/>
              </a:ln>
              <a:solidFill>
                <a:prstClr val="black"/>
              </a:solidFill>
              <a:effectLst/>
              <a:uLnTx/>
              <a:uFillTx/>
              <a:latin typeface="HGP創英角ｺﾞｼｯｸUB" panose="020B0900000000000000" pitchFamily="50" charset="-128"/>
              <a:ea typeface="HGP創英角ｺﾞｼｯｸUB" panose="020B0900000000000000" pitchFamily="50" charset="-128"/>
              <a:cs typeface="+mn-cs"/>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４．項目やプルダウンをクリックするとヒントが表示されます</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５．緑枠の中には、歯数もしくは個数を「半角数字」で入力して下さい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６．外科処置は右に別枠になっています。実施した歯数を「半角数字」で入力して下さい。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en-US" altLang="ja-JP" sz="1400" b="0">
              <a:latin typeface="HGP創英角ｺﾞｼｯｸUB" panose="020B0900000000000000" pitchFamily="50" charset="-128"/>
              <a:ea typeface="HGP創英角ｺﾞｼｯｸUB" panose="020B0900000000000000" pitchFamily="50" charset="-128"/>
            </a:endParaRPr>
          </a:p>
          <a:p>
            <a:r>
              <a:rPr kumimoji="1" lang="ja-JP" altLang="en-US" sz="1400" b="0">
                <a:latin typeface="HGP創英角ｺﾞｼｯｸUB" panose="020B0900000000000000" pitchFamily="50" charset="-128"/>
                <a:ea typeface="HGP創英角ｺﾞｼｯｸUB" panose="020B0900000000000000" pitchFamily="50" charset="-128"/>
              </a:rPr>
              <a:t>　　この付箋は、読んだ後は消去して下さい。</a:t>
            </a:r>
            <a:endParaRPr kumimoji="1" lang="en-US" altLang="ja-JP" sz="1400" b="0">
              <a:latin typeface="HGP創英角ｺﾞｼｯｸUB" panose="020B0900000000000000" pitchFamily="50" charset="-128"/>
              <a:ea typeface="HGP創英角ｺﾞｼｯｸUB" panose="020B0900000000000000" pitchFamily="50" charset="-128"/>
            </a:endParaRPr>
          </a:p>
          <a:p>
            <a:endParaRPr kumimoji="1" lang="ja-JP" altLang="en-US" sz="1400" b="1">
              <a:latin typeface="HGP創英角ｺﾞｼｯｸUB" panose="020B0900000000000000" pitchFamily="50" charset="-128"/>
              <a:ea typeface="HGP創英角ｺﾞｼｯｸUB" panose="020B0900000000000000" pitchFamily="50" charset="-128"/>
            </a:endParaRPr>
          </a:p>
        </xdr:txBody>
      </xdr:sp>
      <xdr:sp macro="" textlink="">
        <xdr:nvSpPr>
          <xdr:cNvPr id="7" name="矢印: 下 6">
            <a:extLst>
              <a:ext uri="{FF2B5EF4-FFF2-40B4-BE49-F238E27FC236}">
                <a16:creationId xmlns:a16="http://schemas.microsoft.com/office/drawing/2014/main" id="{D7E064A0-35A7-6EF0-BCEC-05FF71CC8B60}"/>
              </a:ext>
            </a:extLst>
          </xdr:cNvPr>
          <xdr:cNvSpPr/>
        </xdr:nvSpPr>
        <xdr:spPr>
          <a:xfrm rot="10800000">
            <a:off x="5550270" y="762557"/>
            <a:ext cx="828675" cy="18573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F9C6-A9C8-4DB8-A1B6-D8A0751DC585}">
  <sheetPr>
    <pageSetUpPr fitToPage="1"/>
  </sheetPr>
  <dimension ref="B2:K31"/>
  <sheetViews>
    <sheetView tabSelected="1" topLeftCell="A13" workbookViewId="0">
      <selection activeCell="P32" sqref="P32"/>
    </sheetView>
  </sheetViews>
  <sheetFormatPr defaultRowHeight="18.75" x14ac:dyDescent="0.4"/>
  <cols>
    <col min="2" max="2" width="1.875" customWidth="1"/>
    <col min="3" max="3" width="25.875" customWidth="1"/>
    <col min="4" max="4" width="22.75" customWidth="1"/>
    <col min="5" max="5" width="10.875" customWidth="1"/>
    <col min="6" max="9" width="11.5" customWidth="1"/>
    <col min="11" max="11" width="2" customWidth="1"/>
  </cols>
  <sheetData>
    <row r="2" spans="2:11" ht="62.25" customHeight="1" thickBot="1" x14ac:dyDescent="0.45">
      <c r="C2" s="104" t="s">
        <v>108</v>
      </c>
      <c r="D2" s="104"/>
      <c r="E2" s="104"/>
      <c r="F2" s="104"/>
      <c r="G2" s="104"/>
      <c r="H2" s="104"/>
      <c r="I2" s="104"/>
    </row>
    <row r="3" spans="2:11" ht="8.25" customHeight="1" thickTop="1" x14ac:dyDescent="0.4">
      <c r="B3" s="80"/>
      <c r="C3" s="81"/>
      <c r="D3" s="81"/>
      <c r="E3" s="81"/>
      <c r="F3" s="81"/>
      <c r="G3" s="81"/>
      <c r="H3" s="81"/>
      <c r="I3" s="81"/>
      <c r="J3" s="82"/>
      <c r="K3" s="83"/>
    </row>
    <row r="4" spans="2:11" ht="33" customHeight="1" x14ac:dyDescent="0.4">
      <c r="B4" s="84"/>
      <c r="C4" s="105" t="s">
        <v>120</v>
      </c>
      <c r="D4" s="106"/>
      <c r="E4" s="106"/>
      <c r="F4" s="106"/>
      <c r="G4" s="106"/>
      <c r="H4" s="106"/>
      <c r="I4" s="106"/>
      <c r="K4" s="85"/>
    </row>
    <row r="5" spans="2:11" ht="25.5" customHeight="1" x14ac:dyDescent="0.4">
      <c r="B5" s="84"/>
      <c r="C5" s="79"/>
      <c r="D5" s="67" t="s">
        <v>126</v>
      </c>
      <c r="E5" s="56" t="s">
        <v>128</v>
      </c>
      <c r="F5" s="56" t="s">
        <v>116</v>
      </c>
      <c r="G5" s="56"/>
      <c r="H5" s="56" t="s">
        <v>117</v>
      </c>
      <c r="I5" s="56"/>
      <c r="J5" s="57" t="s">
        <v>118</v>
      </c>
      <c r="K5" s="85"/>
    </row>
    <row r="6" spans="2:11" ht="19.5" customHeight="1" x14ac:dyDescent="0.4">
      <c r="B6" s="84"/>
      <c r="K6" s="85"/>
    </row>
    <row r="7" spans="2:11" ht="29.25" customHeight="1" x14ac:dyDescent="0.4">
      <c r="B7" s="84"/>
      <c r="C7" s="52" t="s">
        <v>106</v>
      </c>
      <c r="D7" s="107" t="s">
        <v>112</v>
      </c>
      <c r="E7" s="108"/>
      <c r="F7" s="108"/>
      <c r="G7" s="108"/>
      <c r="H7" s="108"/>
      <c r="I7" s="108"/>
      <c r="J7" s="109"/>
      <c r="K7" s="85"/>
    </row>
    <row r="8" spans="2:11" ht="50.25" customHeight="1" x14ac:dyDescent="0.4">
      <c r="B8" s="84"/>
      <c r="C8" s="52" t="s">
        <v>104</v>
      </c>
      <c r="D8" s="110" t="s">
        <v>113</v>
      </c>
      <c r="E8" s="108"/>
      <c r="F8" s="108"/>
      <c r="G8" s="108"/>
      <c r="H8" s="108"/>
      <c r="I8" s="108"/>
      <c r="J8" s="109"/>
      <c r="K8" s="85"/>
    </row>
    <row r="9" spans="2:11" ht="30.75" customHeight="1" x14ac:dyDescent="0.4">
      <c r="B9" s="84"/>
      <c r="C9" s="51" t="s">
        <v>110</v>
      </c>
      <c r="D9" s="111" t="s">
        <v>119</v>
      </c>
      <c r="E9" s="108"/>
      <c r="F9" s="108"/>
      <c r="G9" s="108"/>
      <c r="H9" s="108"/>
      <c r="I9" s="108"/>
      <c r="J9" s="109"/>
      <c r="K9" s="85"/>
    </row>
    <row r="10" spans="2:11" ht="30.75" customHeight="1" x14ac:dyDescent="0.4">
      <c r="B10" s="84"/>
      <c r="C10" s="52" t="s">
        <v>115</v>
      </c>
      <c r="D10" s="53" t="s">
        <v>111</v>
      </c>
      <c r="E10" s="56" t="s">
        <v>128</v>
      </c>
      <c r="F10" s="56" t="s">
        <v>116</v>
      </c>
      <c r="G10" s="56"/>
      <c r="H10" s="56" t="s">
        <v>117</v>
      </c>
      <c r="I10" s="56"/>
      <c r="J10" s="57" t="s">
        <v>118</v>
      </c>
      <c r="K10" s="85"/>
    </row>
    <row r="11" spans="2:11" ht="30.75" customHeight="1" x14ac:dyDescent="0.4">
      <c r="B11" s="84"/>
      <c r="C11" s="60" t="s">
        <v>114</v>
      </c>
      <c r="D11" s="97" t="s">
        <v>122</v>
      </c>
      <c r="E11" s="98"/>
      <c r="F11" s="98"/>
      <c r="G11" s="98"/>
      <c r="H11" s="98"/>
      <c r="I11" s="98"/>
      <c r="J11" s="99"/>
      <c r="K11" s="85"/>
    </row>
    <row r="12" spans="2:11" ht="15" customHeight="1" thickBot="1" x14ac:dyDescent="0.45">
      <c r="B12" s="86"/>
      <c r="C12" s="87"/>
      <c r="D12" s="87"/>
      <c r="E12" s="87"/>
      <c r="F12" s="87"/>
      <c r="G12" s="87"/>
      <c r="H12" s="87"/>
      <c r="I12" s="87"/>
      <c r="J12" s="87"/>
      <c r="K12" s="88"/>
    </row>
    <row r="13" spans="2:11" ht="15" customHeight="1" thickTop="1" x14ac:dyDescent="0.4"/>
    <row r="14" spans="2:11" ht="48.75" customHeight="1" x14ac:dyDescent="0.4">
      <c r="H14" s="93" t="s">
        <v>105</v>
      </c>
      <c r="I14" s="94"/>
      <c r="J14" s="74">
        <f>SUM(患者1:患者10!A1)</f>
        <v>0</v>
      </c>
    </row>
    <row r="15" spans="2:11" ht="13.5" customHeight="1" thickBot="1" x14ac:dyDescent="0.45">
      <c r="I15" s="58"/>
      <c r="J15" s="59"/>
    </row>
    <row r="16" spans="2:11" ht="50.25" customHeight="1" thickTop="1" x14ac:dyDescent="0.4">
      <c r="C16" s="151" t="s">
        <v>125</v>
      </c>
      <c r="D16" s="152" t="s">
        <v>121</v>
      </c>
      <c r="E16" s="153" t="s">
        <v>123</v>
      </c>
      <c r="F16" s="154" t="s">
        <v>8</v>
      </c>
      <c r="G16" s="155"/>
      <c r="H16" s="154" t="s">
        <v>124</v>
      </c>
      <c r="I16" s="155"/>
      <c r="J16" s="176" t="s">
        <v>135</v>
      </c>
    </row>
    <row r="17" spans="2:10" ht="33" customHeight="1" thickBot="1" x14ac:dyDescent="0.45">
      <c r="C17" s="156"/>
      <c r="D17" s="78" t="s">
        <v>129</v>
      </c>
      <c r="E17" s="62"/>
      <c r="F17" s="63"/>
      <c r="G17" s="64"/>
      <c r="H17" s="95" t="s">
        <v>129</v>
      </c>
      <c r="I17" s="96"/>
      <c r="J17" s="157"/>
    </row>
    <row r="18" spans="2:10" ht="38.25" customHeight="1" x14ac:dyDescent="0.4">
      <c r="B18" s="1"/>
      <c r="C18" s="158" t="s">
        <v>94</v>
      </c>
      <c r="D18" s="68" t="str">
        <f>患者1!C7</f>
        <v>選択して下さい</v>
      </c>
      <c r="E18" s="69">
        <f>患者1!D3</f>
        <v>0</v>
      </c>
      <c r="F18" s="100">
        <f>患者1!D21</f>
        <v>0</v>
      </c>
      <c r="G18" s="101"/>
      <c r="H18" s="102" t="str">
        <f>患者1!C46</f>
        <v>選択して下さい</v>
      </c>
      <c r="I18" s="103"/>
      <c r="J18" s="159">
        <f>患者1!K3</f>
        <v>0</v>
      </c>
    </row>
    <row r="19" spans="2:10" ht="38.25" customHeight="1" x14ac:dyDescent="0.4">
      <c r="B19" s="1"/>
      <c r="C19" s="160" t="s">
        <v>95</v>
      </c>
      <c r="D19" s="70" t="str">
        <f>患者2!C7</f>
        <v>選択して下さい</v>
      </c>
      <c r="E19" s="71">
        <f>患者2!D3</f>
        <v>0</v>
      </c>
      <c r="F19" s="89">
        <f>患者2!D21</f>
        <v>0</v>
      </c>
      <c r="G19" s="90"/>
      <c r="H19" s="114" t="str">
        <f>患者2!C46</f>
        <v>選択して下さい</v>
      </c>
      <c r="I19" s="115"/>
      <c r="J19" s="161">
        <f>患者2!K3</f>
        <v>0</v>
      </c>
    </row>
    <row r="20" spans="2:10" ht="38.25" customHeight="1" x14ac:dyDescent="0.4">
      <c r="C20" s="160" t="s">
        <v>96</v>
      </c>
      <c r="D20" s="70" t="str">
        <f>患者3!C7</f>
        <v>選択して下さい</v>
      </c>
      <c r="E20" s="71">
        <f>患者3!D3</f>
        <v>0</v>
      </c>
      <c r="F20" s="89">
        <f>患者3!D21</f>
        <v>0</v>
      </c>
      <c r="G20" s="90"/>
      <c r="H20" s="114" t="str">
        <f>患者3!C46</f>
        <v>選択して下さい</v>
      </c>
      <c r="I20" s="115"/>
      <c r="J20" s="161">
        <f>患者3!K3</f>
        <v>0</v>
      </c>
    </row>
    <row r="21" spans="2:10" ht="38.25" customHeight="1" x14ac:dyDescent="0.4">
      <c r="C21" s="160" t="s">
        <v>97</v>
      </c>
      <c r="D21" s="70" t="str">
        <f>患者4!C7</f>
        <v>選択して下さい</v>
      </c>
      <c r="E21" s="71">
        <f>患者4!D3</f>
        <v>0</v>
      </c>
      <c r="F21" s="89">
        <f>患者4!D21</f>
        <v>0</v>
      </c>
      <c r="G21" s="90"/>
      <c r="H21" s="114" t="str">
        <f>患者4!C46</f>
        <v>選択して下さい</v>
      </c>
      <c r="I21" s="115"/>
      <c r="J21" s="161">
        <f>患者4!K3</f>
        <v>0</v>
      </c>
    </row>
    <row r="22" spans="2:10" ht="38.25" customHeight="1" thickBot="1" x14ac:dyDescent="0.45">
      <c r="C22" s="162" t="s">
        <v>98</v>
      </c>
      <c r="D22" s="72" t="str">
        <f>患者5!C7</f>
        <v>選択して下さい</v>
      </c>
      <c r="E22" s="73">
        <f>患者5!D3</f>
        <v>0</v>
      </c>
      <c r="F22" s="91">
        <f>患者5!D21</f>
        <v>0</v>
      </c>
      <c r="G22" s="92"/>
      <c r="H22" s="116" t="str">
        <f>患者5!C46</f>
        <v>選択して下さい</v>
      </c>
      <c r="I22" s="117"/>
      <c r="J22" s="163">
        <f>患者5!K3</f>
        <v>0</v>
      </c>
    </row>
    <row r="23" spans="2:10" ht="38.25" customHeight="1" x14ac:dyDescent="0.4">
      <c r="C23" s="164" t="s">
        <v>99</v>
      </c>
      <c r="D23" s="65" t="str">
        <f>患者6!C7</f>
        <v>選択して下さい</v>
      </c>
      <c r="E23" s="66">
        <f>患者6!D3</f>
        <v>0</v>
      </c>
      <c r="F23" s="122">
        <f>患者6!D21</f>
        <v>0</v>
      </c>
      <c r="G23" s="123"/>
      <c r="H23" s="118" t="str">
        <f>患者6!C46</f>
        <v>選択して下さい</v>
      </c>
      <c r="I23" s="119"/>
      <c r="J23" s="165">
        <f>患者6!K3</f>
        <v>0</v>
      </c>
    </row>
    <row r="24" spans="2:10" ht="38.25" customHeight="1" x14ac:dyDescent="0.4">
      <c r="C24" s="166" t="s">
        <v>100</v>
      </c>
      <c r="D24" s="50" t="str">
        <f>患者7!C7</f>
        <v>選択して下さい</v>
      </c>
      <c r="E24" s="61">
        <f>患者7!D3</f>
        <v>0</v>
      </c>
      <c r="F24" s="112">
        <f>患者7!D21</f>
        <v>0</v>
      </c>
      <c r="G24" s="113"/>
      <c r="H24" s="120" t="str">
        <f>患者7!C46</f>
        <v>選択して下さい</v>
      </c>
      <c r="I24" s="121"/>
      <c r="J24" s="167">
        <f>患者7!K3</f>
        <v>0</v>
      </c>
    </row>
    <row r="25" spans="2:10" ht="38.25" customHeight="1" x14ac:dyDescent="0.4">
      <c r="C25" s="166" t="s">
        <v>101</v>
      </c>
      <c r="D25" s="50" t="str">
        <f>患者8!C7</f>
        <v>選択して下さい</v>
      </c>
      <c r="E25" s="61">
        <f>患者8!D3</f>
        <v>0</v>
      </c>
      <c r="F25" s="112">
        <f>患者8!D21</f>
        <v>0</v>
      </c>
      <c r="G25" s="113"/>
      <c r="H25" s="120" t="str">
        <f>患者8!C46</f>
        <v>選択して下さい</v>
      </c>
      <c r="I25" s="121"/>
      <c r="J25" s="167">
        <f>患者8!K3</f>
        <v>0</v>
      </c>
    </row>
    <row r="26" spans="2:10" ht="38.25" customHeight="1" x14ac:dyDescent="0.4">
      <c r="C26" s="166" t="s">
        <v>102</v>
      </c>
      <c r="D26" s="50" t="str">
        <f>患者9!C7</f>
        <v>選択して下さい</v>
      </c>
      <c r="E26" s="61">
        <f>患者9!D3</f>
        <v>0</v>
      </c>
      <c r="F26" s="112">
        <f>患者9!D21</f>
        <v>0</v>
      </c>
      <c r="G26" s="113"/>
      <c r="H26" s="120" t="str">
        <f>患者9!C46</f>
        <v>選択して下さい</v>
      </c>
      <c r="I26" s="121"/>
      <c r="J26" s="167">
        <f>患者9!K3</f>
        <v>0</v>
      </c>
    </row>
    <row r="27" spans="2:10" ht="38.25" customHeight="1" thickBot="1" x14ac:dyDescent="0.45">
      <c r="C27" s="168" t="s">
        <v>103</v>
      </c>
      <c r="D27" s="169" t="str">
        <f>患者10!C7</f>
        <v>選択して下さい</v>
      </c>
      <c r="E27" s="170">
        <f>患者10!D3</f>
        <v>0</v>
      </c>
      <c r="F27" s="171">
        <f>患者10!D21</f>
        <v>0</v>
      </c>
      <c r="G27" s="172"/>
      <c r="H27" s="173" t="str">
        <f>患者10!C46</f>
        <v>選択して下さい</v>
      </c>
      <c r="I27" s="174"/>
      <c r="J27" s="175">
        <f>患者10!K3</f>
        <v>0</v>
      </c>
    </row>
    <row r="28" spans="2:10" ht="11.25" customHeight="1" thickTop="1" x14ac:dyDescent="0.4">
      <c r="C28" s="75"/>
      <c r="E28" s="59"/>
      <c r="F28" s="59"/>
      <c r="G28" s="59"/>
      <c r="J28" s="59"/>
    </row>
    <row r="30" spans="2:10" ht="21" customHeight="1" x14ac:dyDescent="0.4">
      <c r="C30" s="75"/>
      <c r="D30" s="76"/>
      <c r="E30" s="77"/>
      <c r="F30" s="77"/>
      <c r="G30" s="77"/>
      <c r="H30" s="77"/>
      <c r="I30" s="77"/>
      <c r="J30" s="77"/>
    </row>
    <row r="31" spans="2:10" ht="21" customHeight="1" x14ac:dyDescent="0.4">
      <c r="D31" s="76"/>
    </row>
  </sheetData>
  <mergeCells count="30">
    <mergeCell ref="F26:G26"/>
    <mergeCell ref="F27:G27"/>
    <mergeCell ref="F24:G24"/>
    <mergeCell ref="F25:G25"/>
    <mergeCell ref="H16:I16"/>
    <mergeCell ref="H19:I19"/>
    <mergeCell ref="H20:I20"/>
    <mergeCell ref="H21:I21"/>
    <mergeCell ref="H22:I22"/>
    <mergeCell ref="H23:I23"/>
    <mergeCell ref="H24:I24"/>
    <mergeCell ref="H25:I25"/>
    <mergeCell ref="H26:I26"/>
    <mergeCell ref="H27:I27"/>
    <mergeCell ref="F23:G23"/>
    <mergeCell ref="F20:G20"/>
    <mergeCell ref="C2:I2"/>
    <mergeCell ref="C4:I4"/>
    <mergeCell ref="D7:J7"/>
    <mergeCell ref="D8:J8"/>
    <mergeCell ref="D9:J9"/>
    <mergeCell ref="F21:G21"/>
    <mergeCell ref="F22:G22"/>
    <mergeCell ref="H14:I14"/>
    <mergeCell ref="H17:I17"/>
    <mergeCell ref="D11:J11"/>
    <mergeCell ref="F16:G16"/>
    <mergeCell ref="F18:G18"/>
    <mergeCell ref="H18:I18"/>
    <mergeCell ref="F19:G19"/>
  </mergeCells>
  <phoneticPr fontId="1"/>
  <dataValidations count="2">
    <dataValidation allowBlank="1" showInputMessage="1" showErrorMessage="1" promptTitle="ココには入力しない" prompt="患者ごとに選択した診断名が自動で反映されます。_x000a_最初に「選択します」と表示されていますが、入力をしないで下さい。_x000a_" sqref="D18" xr:uid="{D75E0D3B-A185-4926-BAA5-385059CF93DA}"/>
    <dataValidation allowBlank="1" showInputMessage="1" showErrorMessage="1" promptTitle="ココは入力しない" prompt="患者ごとに選択した診断名が自動で反映されます。_x000a_最初に「選択します」と表示されていますが、入力をしないで下さい。" sqref="D19:D28 H18:I28" xr:uid="{D659FA42-4AFB-43CD-B1EB-D50F6BF2802B}"/>
  </dataValidations>
  <pageMargins left="0.7" right="0.7" top="0.75" bottom="0.75" header="0.3" footer="0.3"/>
  <pageSetup paperSize="9" scale="7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A6A8-2313-4BCA-9F4A-372F955A3462}">
  <sheetPr codeName="Sheet1"/>
  <dimension ref="A1:P82"/>
  <sheetViews>
    <sheetView workbookViewId="0">
      <pane xSplit="1" ySplit="6" topLeftCell="B19" activePane="bottomRight" state="frozen"/>
      <selection pane="topRight" activeCell="B1" sqref="B1"/>
      <selection pane="bottomLeft" activeCell="A7" sqref="A7"/>
      <selection pane="bottomRight" activeCell="D2" sqref="D2:G2"/>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54" t="s">
        <v>66</v>
      </c>
      <c r="B2" s="54" t="s">
        <v>68</v>
      </c>
      <c r="C2" s="133" t="s">
        <v>131</v>
      </c>
      <c r="D2" s="141" t="s">
        <v>130</v>
      </c>
      <c r="E2" s="142"/>
      <c r="F2" s="142"/>
      <c r="G2" s="143"/>
      <c r="H2" s="135" t="s">
        <v>71</v>
      </c>
      <c r="I2" s="137"/>
      <c r="J2" s="139" t="s">
        <v>67</v>
      </c>
      <c r="K2" s="36" t="s">
        <v>69</v>
      </c>
    </row>
    <row r="3" spans="1:16" ht="51.75" customHeight="1" thickTop="1" thickBot="1" x14ac:dyDescent="0.45">
      <c r="A3" s="55"/>
      <c r="B3" s="55"/>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107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133</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71.2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6.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9">
    <mergeCell ref="B51:D59"/>
    <mergeCell ref="C2:C3"/>
    <mergeCell ref="H2:H3"/>
    <mergeCell ref="I2:I3"/>
    <mergeCell ref="J2:J3"/>
    <mergeCell ref="C22:C29"/>
    <mergeCell ref="D2:G2"/>
    <mergeCell ref="F3:G3"/>
    <mergeCell ref="D3:E3"/>
  </mergeCells>
  <phoneticPr fontId="1"/>
  <conditionalFormatting sqref="B17">
    <cfRule type="expression" dxfId="9" priority="2">
      <formula>D17&gt;D3</formula>
    </cfRule>
  </conditionalFormatting>
  <dataValidations count="18">
    <dataValidation type="whole" allowBlank="1" showInputMessage="1" showErrorMessage="1" sqref="D43" xr:uid="{6DA24609-56B3-4B2B-8DB6-C566A80C7A2A}">
      <formula1>0</formula1>
      <formula2>32</formula2>
    </dataValidation>
    <dataValidation type="whole" allowBlank="1" showInputMessage="1" showErrorMessage="1" promptTitle="注意" prompt="再SRPは、算定不可です" sqref="D17" xr:uid="{4E42B674-C581-4D96-BF38-50CAD53A3900}">
      <formula1>0</formula1>
      <formula2>D3</formula2>
    </dataValidation>
    <dataValidation type="whole" allowBlank="1" showInputMessage="1" showErrorMessage="1" sqref="D31" xr:uid="{592F8B48-9B0E-4DC5-BE2E-92271B4A99D8}">
      <formula1>0</formula1>
      <formula2>D3</formula2>
    </dataValidation>
    <dataValidation type="whole" allowBlank="1" showInputMessage="1" showErrorMessage="1" sqref="D33" xr:uid="{DA0398B7-3E21-4305-A2BA-C063BB0291D0}">
      <formula1>0</formula1>
      <formula2>D3</formula2>
    </dataValidation>
    <dataValidation type="whole" allowBlank="1" showInputMessage="1" showErrorMessage="1" sqref="D35" xr:uid="{44B3575F-7C30-43D0-983B-86EB0AE6C344}">
      <formula1>0</formula1>
      <formula2>D3</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CA2271CB-18E3-49E5-9FB5-F53EBB40A02C}"/>
    <dataValidation type="whole" allowBlank="1" showInputMessage="1" showErrorMessage="1" promptTitle="注意" prompt="既にSPT中であった症例については、「最近5カ年の専門医有効期間」開始後の歯数を入力して下さい。" sqref="D3:E3" xr:uid="{376C2ABB-0DC8-4D1B-AD58-0589FDF075F1}">
      <formula1>0</formula1>
      <formula2>32</formula2>
    </dataValidation>
    <dataValidation type="whole" allowBlank="1" showInputMessage="1" showErrorMessage="1" promptTitle="注意" prompt="インプラント埋入後のメインテナンス、周囲粘膜炎、周囲炎への対応に対しては、現時点では単位を付与していません。" sqref="D42" xr:uid="{0E39FF67-802B-40DD-867B-EBC0AA41BD82}">
      <formula1>0</formula1>
      <formula2>32</formula2>
    </dataValidation>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349DFD49-5BB8-4EC7-923A-8C326E41FF3A}"/>
    <dataValidation allowBlank="1" showInputMessage="1" showErrorMessage="1" promptTitle="組織付着療法とは" prompt="組織付着療法とは、「歯周ポケット掻爬術」「新付着術」「フラップ手術」のこと" sqref="L10 L17 L25 L34 L43 L51 L59 L67" xr:uid="{F06FE663-2B1C-4C50-962E-F555D603BC6B}"/>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5CD56C1A-A9DC-4D5A-B4E2-5B6FD0C22FA7}"/>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4F305FD9-30F4-439B-9F5D-C305A09AE1DF}"/>
    <dataValidation allowBlank="1" showInputMessage="1" showErrorMessage="1" promptTitle="例：24-27の歯周外科" prompt="24　フラップ手術_x000a_25　EMD_x000a_26　EMD＋Bio-Oss_x000a_27　フラップ手術＋根面レーザー_x000a_算定→組織付着×2、再生療法×2、レーザー応用×1" sqref="J9" xr:uid="{15CE00B1-432C-4D10-8553-A6B2D4474026}"/>
    <dataValidation allowBlank="1" showInputMessage="1" showErrorMessage="1" prompt="組織付着療法とは、「歯周ポケット掻爬術」「新付着術」「フラップ手術」のこと" sqref="K10 K17 K25 K34 K43 K51 K59 K67" xr:uid="{3DE0234B-982B-4FAA-B2E5-2C09BF8F59ED}"/>
    <dataValidation allowBlank="1" showInputMessage="1" showErrorMessage="1" prompt="併用療法（例：EMD＋Bio-Oss）、自家骨移植、骨補填材料の応用も歯周組織再生療法1件とします。" sqref="K12:L12 K19:L19 K36:L36 K45:L45 K53:L53 K61:L61 K69:L69" xr:uid="{2B9267B3-9130-45AA-99CC-5772F47B02D2}"/>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2CFF0796-7AC3-4D3B-8EA1-09E52174F2CC}"/>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7B24C224-2ACB-427A-911A-85E4B21DCC4C}"/>
    <dataValidation allowBlank="1" showInputMessage="1" showErrorMessage="1" promptTitle="注意" prompt="歯冠形態修正も咬合調整に含みます。" sqref="B33" xr:uid="{FC618580-16F4-439E-A4BB-C85E31D053F9}"/>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C7EB95DC-5CCC-40F1-B9DF-26CA9A30A619}">
          <x14:formula1>
            <xm:f>Sheet23!$C$19:$C$20</xm:f>
          </x14:formula1>
          <xm:sqref>D9:E10</xm:sqref>
        </x14:dataValidation>
        <x14:dataValidation type="list" allowBlank="1" showInputMessage="1" showErrorMessage="1" xr:uid="{3E52161B-F3E7-4A93-B8F2-2AFC0EAA8FCC}">
          <x14:formula1>
            <xm:f>Sheet23!$C$22:$C$23</xm:f>
          </x14:formula1>
          <xm:sqref>D45:E49</xm:sqref>
        </x14:dataValidation>
        <x14:dataValidation type="list" allowBlank="1" showInputMessage="1" showErrorMessage="1" xr:uid="{E06E4E10-A910-4BA3-9C09-4A514136181A}">
          <x14:formula1>
            <xm:f>Sheet23!$C$25:$C$33</xm:f>
          </x14:formula1>
          <xm:sqref>E52</xm:sqref>
        </x14:dataValidation>
        <x14:dataValidation type="list" allowBlank="1" showInputMessage="1" showErrorMessage="1" xr:uid="{A1101143-4F6A-4A1F-A414-60293630DE82}">
          <x14:formula1>
            <xm:f>Sheet23!$C$3:$C$17</xm:f>
          </x14:formula1>
          <xm:sqref>D7:E8</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F971E0EC-8905-492A-977A-FAEABEC8E932}">
          <x14:formula1>
            <xm:f>Sheet23!$C$2:$C$14</xm:f>
          </x14:formula1>
          <xm:sqref>C7</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EE992109-B303-403C-BABE-5B3FA831A1F4}">
          <x14:formula1>
            <xm:f>Sheet23!$C$24:$C$27</xm:f>
          </x14:formula1>
          <xm:sqref>C13</xm:sqref>
        </x14:dataValidation>
        <x14:dataValidation type="list" allowBlank="1" showInputMessage="1" showErrorMessage="1" promptTitle="注意" prompt="再スケーリングは算定不可です" xr:uid="{2B14995A-F741-4B29-970F-C8F466D7E5B1}">
          <x14:formula1>
            <xm:f>Sheet23!$C$28:$C$34</xm:f>
          </x14:formula1>
          <xm:sqref>C15</xm:sqref>
        </x14:dataValidation>
        <x14:dataValidation type="list" allowBlank="1" showInputMessage="1" showErrorMessage="1" xr:uid="{BA15B3C4-C1CA-4B79-8B45-56CCF2156F4D}">
          <x14:formula1>
            <xm:f>Sheet23!$C$36:$C$38</xm:f>
          </x14:formula1>
          <xm:sqref>C19</xm:sqref>
        </x14:dataValidation>
        <x14:dataValidation type="list" allowBlank="1" showInputMessage="1" showErrorMessage="1" xr:uid="{07611B56-E4CF-44C2-B23B-E9F191C56A8B}">
          <x14:formula1>
            <xm:f>Sheet23!$C$46:$C$48</xm:f>
          </x14:formula1>
          <xm:sqref>C31</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D9B80829-C20D-451B-A2A9-B2BE52E6FED4}">
          <x14:formula1>
            <xm:f>Sheet23!$C$49:$C$51</xm:f>
          </x14:formula1>
          <xm:sqref>C33</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AEE74310-33C1-4D7C-BDD4-EB74C4C6FDFF}">
          <x14:formula1>
            <xm:f>Sheet23!$C$52:$C$54</xm:f>
          </x14:formula1>
          <xm:sqref>C35</xm:sqref>
        </x14:dataValidation>
        <x14:dataValidation type="list" allowBlank="1" showInputMessage="1" showErrorMessage="1" promptTitle="注意" prompt="暗示療法のみの場合は算定不可" xr:uid="{688E2D6F-22BE-478F-A2C2-F6E485CB35E1}">
          <x14:formula1>
            <xm:f>Sheet23!$C$55:$C$57</xm:f>
          </x14:formula1>
          <xm:sqref>C37</xm:sqref>
        </x14:dataValidation>
        <x14:dataValidation type="list" allowBlank="1" showInputMessage="1" showErrorMessage="1" promptTitle="注意" prompt="専門医有効期限（5年）の中で装着実施したものに限る" xr:uid="{7DB75C85-0304-4926-A1D4-64A590A5B832}">
          <x14:formula1>
            <xm:f>Sheet23!$C$58:$C$60</xm:f>
          </x14:formula1>
          <xm:sqref>C40</xm:sqref>
        </x14:dataValidation>
        <x14:dataValidation type="list" allowBlank="1" showInputMessage="1" showErrorMessage="1" promptTitle="注意" prompt="専門医有効期限（5年）の中で装着したものに限る。" xr:uid="{483DF28B-AC40-4BE6-84A2-97324135F67E}">
          <x14:formula1>
            <xm:f>Sheet23!$C$61:$C$63</xm:f>
          </x14:formula1>
          <xm:sqref>C41</xm:sqref>
        </x14:dataValidation>
        <x14:dataValidation type="list" allowBlank="1" showInputMessage="1" showErrorMessage="1" promptTitle="注意" prompt="専門医有効期限（5年）の中で埋入実施したものに限る" xr:uid="{9D00476F-15BE-485A-9D96-9EEA1F761A26}">
          <x14:formula1>
            <xm:f>Sheet23!$C$64:$C$66</xm:f>
          </x14:formula1>
          <xm:sqref>C42</xm:sqref>
        </x14:dataValidation>
        <x14:dataValidation type="list" allowBlank="1" showInputMessage="1" showErrorMessage="1" promptTitle="注意" prompt="専門医有効期限（5年）の中で実施したものに限る" xr:uid="{ACC33147-59B2-4584-927B-D2AF48499607}">
          <x14:formula1>
            <xm:f>Sheet23!$C$67:$C$69</xm:f>
          </x14:formula1>
          <xm:sqref>C43</xm:sqref>
        </x14:dataValidation>
        <x14:dataValidation type="list" allowBlank="1" showInputMessage="1" showErrorMessage="1" xr:uid="{8A8ADF66-B73D-4680-8E0E-0066B23D6615}">
          <x14:formula1>
            <xm:f>Sheet23!$C$70:$C$72</xm:f>
          </x14:formula1>
          <xm:sqref>C44</xm:sqref>
        </x14:dataValidation>
        <x14:dataValidation type="list" allowBlank="1" showInputMessage="1" showErrorMessage="1" xr:uid="{388089B5-4D44-4472-8403-5F25A21E2B17}">
          <x14:formula1>
            <xm:f>Sheet23!$C$73:$C$76</xm:f>
          </x14:formula1>
          <xm:sqref>C46</xm:sqref>
        </x14:dataValidation>
        <x14:dataValidation type="list" allowBlank="1" showInputMessage="1" showErrorMessage="1" xr:uid="{D71A0DA4-8063-4DCE-8BF5-DD0B50D07383}">
          <x14:formula1>
            <xm:f>Sheet23!$C$18:$C$20</xm:f>
          </x14:formula1>
          <xm:sqref>C9</xm:sqref>
        </x14:dataValidation>
        <x14:dataValidation type="list" allowBlank="1" showInputMessage="1" showErrorMessage="1" xr:uid="{6D0718EF-7AA6-4B92-BE81-481A7E5CE42E}">
          <x14:formula1>
            <xm:f>Sheet23!$C$21:$C$23</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AB4D7-CE98-4076-A636-136F93BF7181}">
  <sheetPr codeName="Sheet8"/>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4.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8"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8" priority="3">
      <formula>D17&gt;D3</formula>
    </cfRule>
  </conditionalFormatting>
  <dataValidations count="18">
    <dataValidation allowBlank="1" showInputMessage="1" showErrorMessage="1" promptTitle="注意" prompt="歯冠形態修正も咬合調整に含みます。" sqref="B33" xr:uid="{6317E2A8-7819-4027-998E-C670A07D0FCB}"/>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E2E27ADA-130B-4243-8946-D41DBA79B103}"/>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50481201-7282-42F3-B891-5A72AD22F5E1}"/>
    <dataValidation allowBlank="1" showInputMessage="1" showErrorMessage="1" prompt="併用療法（例：EMD＋Bio-Oss）、自家骨移植、骨補填材料の応用も歯周組織再生療法1件とします。" sqref="K12:L12 K19:L19 K36:L36 K45:L45 K53:L53 K61:L61 K69:L69" xr:uid="{3704C08E-E053-44F9-9D69-08EB0E873C67}"/>
    <dataValidation allowBlank="1" showInputMessage="1" showErrorMessage="1" prompt="組織付着療法とは、「歯周ポケット掻爬術」「新付着術」「フラップ手術」のこと" sqref="K10 K17 K25 K34 K43 K51 K59 K67" xr:uid="{1B3687CF-EF0F-4641-B58C-F0E70A8E4B36}"/>
    <dataValidation allowBlank="1" showInputMessage="1" showErrorMessage="1" promptTitle="例：24-27の歯周外科" prompt="24　フラップ手術_x000a_25　EMD_x000a_26　EMD＋Bio-Oss_x000a_27　フラップ手術＋根面レーザー_x000a_算定→組織付着×2、再生療法×2、レーザー応用×1" sqref="J9" xr:uid="{4372532F-A8E8-4A0F-85FA-A9C441895ACA}"/>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87AAE3B3-1913-4EEB-820F-7F9A8149190D}"/>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EC1FDBF2-349C-4A55-9226-0C52666D62A8}"/>
    <dataValidation allowBlank="1" showInputMessage="1" showErrorMessage="1" promptTitle="組織付着療法とは" prompt="組織付着療法とは、「歯周ポケット掻爬術」「新付着術」「フラップ手術」のこと" sqref="L10 L17 L25 L34 L43 L51 L59 L67" xr:uid="{51947E68-6812-4302-8772-44B122A92FF7}"/>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B631F8B0-1FFC-4EFA-A607-0D452088B5E2}"/>
    <dataValidation type="whole" allowBlank="1" showInputMessage="1" showErrorMessage="1" promptTitle="注意" prompt="インプラント埋入後のメインテナンス、周囲粘膜炎、周囲炎への対応に対しては、現時点では単位を付与していません。" sqref="D42" xr:uid="{386D1A29-F7B0-4716-93B3-9662E9F638A3}">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2EBC32DF-7289-4D19-9DF7-659C89750E3D}">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64870E61-04E5-48F8-89D0-34A7A0A73998}"/>
    <dataValidation type="whole" allowBlank="1" showInputMessage="1" showErrorMessage="1" sqref="D35" xr:uid="{CBC03A9C-2E15-42BA-ABDB-60EC7F8E01BA}">
      <formula1>0</formula1>
      <formula2>D3</formula2>
    </dataValidation>
    <dataValidation type="whole" allowBlank="1" showInputMessage="1" showErrorMessage="1" sqref="D33" xr:uid="{319A2E13-D44F-44E7-AD2C-A749C45F73F0}">
      <formula1>0</formula1>
      <formula2>D3</formula2>
    </dataValidation>
    <dataValidation type="whole" allowBlank="1" showInputMessage="1" showErrorMessage="1" sqref="D31" xr:uid="{C5F13D09-0E59-4389-BD0F-0FD469FFE227}">
      <formula1>0</formula1>
      <formula2>D3</formula2>
    </dataValidation>
    <dataValidation type="whole" allowBlank="1" showInputMessage="1" showErrorMessage="1" promptTitle="注意" prompt="再SRPは、算定不可です" sqref="D17" xr:uid="{E0A2CEFC-BF2C-4398-8B5E-A4D97A056C7D}">
      <formula1>0</formula1>
      <formula2>D3</formula2>
    </dataValidation>
    <dataValidation type="whole" allowBlank="1" showInputMessage="1" showErrorMessage="1" sqref="D43" xr:uid="{4E2128E3-9852-49F3-9C6A-664B88EB81AD}">
      <formula1>0</formula1>
      <formula2>32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2AEAE8F3-1EBC-44F5-820D-AE905085105B}">
          <x14:formula1>
            <xm:f>Sheet23!$C$21:$C$23</xm:f>
          </x14:formula1>
          <xm:sqref>C11</xm:sqref>
        </x14:dataValidation>
        <x14:dataValidation type="list" allowBlank="1" showInputMessage="1" showErrorMessage="1" xr:uid="{3F18812D-17DD-4E58-82DB-5C796EAB51FC}">
          <x14:formula1>
            <xm:f>Sheet23!$C$18:$C$20</xm:f>
          </x14:formula1>
          <xm:sqref>C9</xm:sqref>
        </x14:dataValidation>
        <x14:dataValidation type="list" allowBlank="1" showInputMessage="1" showErrorMessage="1" xr:uid="{42507981-A890-40FB-89F3-AD8B286BC2D9}">
          <x14:formula1>
            <xm:f>Sheet23!$C$73:$C$76</xm:f>
          </x14:formula1>
          <xm:sqref>C46</xm:sqref>
        </x14:dataValidation>
        <x14:dataValidation type="list" allowBlank="1" showInputMessage="1" showErrorMessage="1" xr:uid="{00F8BBEE-48AE-4EC8-AD71-8ADBE4D5EABE}">
          <x14:formula1>
            <xm:f>Sheet23!$C$70:$C$72</xm:f>
          </x14:formula1>
          <xm:sqref>C44</xm:sqref>
        </x14:dataValidation>
        <x14:dataValidation type="list" allowBlank="1" showInputMessage="1" showErrorMessage="1" promptTitle="注意" prompt="専門医有効期限（5年）の中で実施したものに限る" xr:uid="{C3D4851E-FF74-4919-89F3-E325A65C0737}">
          <x14:formula1>
            <xm:f>Sheet23!$C$67:$C$69</xm:f>
          </x14:formula1>
          <xm:sqref>C43</xm:sqref>
        </x14:dataValidation>
        <x14:dataValidation type="list" allowBlank="1" showInputMessage="1" showErrorMessage="1" promptTitle="注意" prompt="専門医有効期限（5年）の中で埋入実施したものに限る" xr:uid="{CB7657AE-1F76-4C85-A123-1CBFBE5E1BA3}">
          <x14:formula1>
            <xm:f>Sheet23!$C$64:$C$66</xm:f>
          </x14:formula1>
          <xm:sqref>C42</xm:sqref>
        </x14:dataValidation>
        <x14:dataValidation type="list" allowBlank="1" showInputMessage="1" showErrorMessage="1" promptTitle="注意" prompt="専門医有効期限（5年）の中で装着したものに限る。" xr:uid="{581163EE-3A78-4E64-8647-4E63502F1AD7}">
          <x14:formula1>
            <xm:f>Sheet23!$C$61:$C$63</xm:f>
          </x14:formula1>
          <xm:sqref>C41</xm:sqref>
        </x14:dataValidation>
        <x14:dataValidation type="list" allowBlank="1" showInputMessage="1" showErrorMessage="1" promptTitle="注意" prompt="専門医有効期限（5年）の中で装着実施したものに限る" xr:uid="{D39CA39C-ADC6-462F-8195-CAA65877383C}">
          <x14:formula1>
            <xm:f>Sheet23!$C$58:$C$60</xm:f>
          </x14:formula1>
          <xm:sqref>C40</xm:sqref>
        </x14:dataValidation>
        <x14:dataValidation type="list" allowBlank="1" showInputMessage="1" showErrorMessage="1" promptTitle="注意" prompt="暗示療法のみの場合は算定不可" xr:uid="{83931925-41EC-4B66-B446-FC09F72A38D1}">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529D7EE6-5421-430F-BA57-47FA9A0F4738}">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4D717948-9486-4BBA-8913-038D2AA138C6}">
          <x14:formula1>
            <xm:f>Sheet23!$C$49:$C$51</xm:f>
          </x14:formula1>
          <xm:sqref>C33</xm:sqref>
        </x14:dataValidation>
        <x14:dataValidation type="list" allowBlank="1" showInputMessage="1" showErrorMessage="1" xr:uid="{11F3BF36-2AF5-478F-A4E9-9B05CCDE9DA5}">
          <x14:formula1>
            <xm:f>Sheet23!$C$46:$C$48</xm:f>
          </x14:formula1>
          <xm:sqref>C31</xm:sqref>
        </x14:dataValidation>
        <x14:dataValidation type="list" allowBlank="1" showInputMessage="1" showErrorMessage="1" xr:uid="{BEFA791F-2D83-47F2-AE9B-B55B4112918E}">
          <x14:formula1>
            <xm:f>Sheet23!$C$36:$C$38</xm:f>
          </x14:formula1>
          <xm:sqref>C19</xm:sqref>
        </x14:dataValidation>
        <x14:dataValidation type="list" allowBlank="1" showInputMessage="1" showErrorMessage="1" promptTitle="注意" prompt="再スケーリングは算定不可です" xr:uid="{8891402A-C27E-438A-9FA7-D606CC7EDC91}">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0192668F-766B-4C8E-AAB9-2C09811CD994}">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67CB64EE-F591-41D3-BC06-D0A5F901937C}">
          <x14:formula1>
            <xm:f>Sheet23!$C$2:$C$14</xm:f>
          </x14:formula1>
          <xm:sqref>C7</xm:sqref>
        </x14:dataValidation>
        <x14:dataValidation type="list" allowBlank="1" showInputMessage="1" showErrorMessage="1" xr:uid="{5842D00F-B150-42FA-A579-29EE2AAD6C08}">
          <x14:formula1>
            <xm:f>Sheet23!$C$3:$C$17</xm:f>
          </x14:formula1>
          <xm:sqref>D7:E8</xm:sqref>
        </x14:dataValidation>
        <x14:dataValidation type="list" allowBlank="1" showInputMessage="1" showErrorMessage="1" xr:uid="{E9EBEFA3-502D-48E0-8570-C488C022C1EC}">
          <x14:formula1>
            <xm:f>Sheet23!$C$25:$C$33</xm:f>
          </x14:formula1>
          <xm:sqref>E52</xm:sqref>
        </x14:dataValidation>
        <x14:dataValidation type="list" allowBlank="1" showInputMessage="1" showErrorMessage="1" xr:uid="{833EBEB8-409C-4253-9935-65AE02DA80AB}">
          <x14:formula1>
            <xm:f>Sheet23!$C$22:$C$23</xm:f>
          </x14:formula1>
          <xm:sqref>D45:E49</xm:sqref>
        </x14:dataValidation>
        <x14:dataValidation type="list" allowBlank="1" showInputMessage="1" showErrorMessage="1" xr:uid="{7430BD32-FABC-471E-9906-C9F451DBB695}">
          <x14:formula1>
            <xm:f>Sheet23!$C$19:$C$20</xm:f>
          </x14:formula1>
          <xm:sqref>D9:E10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03AF1-2D5F-4E33-ADD6-D3CB941049C5}">
  <sheetPr codeName="Sheet9"/>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71.2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6.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7" priority="4">
      <formula>D17&gt;D3</formula>
    </cfRule>
  </conditionalFormatting>
  <dataValidations count="18">
    <dataValidation allowBlank="1" showInputMessage="1" showErrorMessage="1" promptTitle="注意" prompt="歯冠形態修正も咬合調整に含みます。" sqref="B33" xr:uid="{13A8322D-02B6-4414-B9AF-10950BF88C71}"/>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0238F54B-FF23-423B-B77B-B3618AE0852A}"/>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1AD44B37-58A9-4864-A2C3-E552190AC530}"/>
    <dataValidation allowBlank="1" showInputMessage="1" showErrorMessage="1" prompt="併用療法（例：EMD＋Bio-Oss）、自家骨移植、骨補填材料の応用も歯周組織再生療法1件とします。" sqref="K12:L12 K19:L19 K36:L36 K45:L45 K53:L53 K61:L61 K69:L69" xr:uid="{AB772B05-9AAB-4DBF-9853-D28EABE9A79F}"/>
    <dataValidation allowBlank="1" showInputMessage="1" showErrorMessage="1" prompt="組織付着療法とは、「歯周ポケット掻爬術」「新付着術」「フラップ手術」のこと" sqref="K10 K17 K25 K34 K43 K51 K59 K67" xr:uid="{63D39839-84A0-4A5D-AFA2-1C70D5E7421B}"/>
    <dataValidation allowBlank="1" showInputMessage="1" showErrorMessage="1" promptTitle="例：24-27の歯周外科" prompt="24　フラップ手術_x000a_25　EMD_x000a_26　EMD＋Bio-Oss_x000a_27　フラップ手術＋根面レーザー_x000a_算定→組織付着×2、再生療法×2、レーザー応用×1" sqref="J9" xr:uid="{02F9632A-5A61-4D26-9FB9-FB912B2F5635}"/>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1705CA6C-B066-4213-A56C-DA5CECD469A8}"/>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A0487BBF-AA6C-40A6-9E0C-40C6A847AA9A}"/>
    <dataValidation allowBlank="1" showInputMessage="1" showErrorMessage="1" promptTitle="組織付着療法とは" prompt="組織付着療法とは、「歯周ポケット掻爬術」「新付着術」「フラップ手術」のこと" sqref="L10 L17 L25 L34 L43 L51 L59 L67" xr:uid="{C413FEB8-6D96-4E67-B673-82E4406BCA0B}"/>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2BA704E8-4E1E-42EB-9272-850FC6DB023E}"/>
    <dataValidation type="whole" allowBlank="1" showInputMessage="1" showErrorMessage="1" promptTitle="注意" prompt="インプラント埋入後のメインテナンス、周囲粘膜炎、周囲炎への対応に対しては、現時点では単位を付与していません。" sqref="D42" xr:uid="{5A2135C4-4A1C-487C-BD09-ED1E7BA4D45C}">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AFD30BC2-50D1-4392-9CF2-13DBF804ABD6}">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F90CD4BB-83AB-42AC-930B-AF00FB717979}"/>
    <dataValidation type="whole" allowBlank="1" showInputMessage="1" showErrorMessage="1" sqref="D35" xr:uid="{91EDFAF2-0909-4C66-8773-E03016628399}">
      <formula1>0</formula1>
      <formula2>D3</formula2>
    </dataValidation>
    <dataValidation type="whole" allowBlank="1" showInputMessage="1" showErrorMessage="1" sqref="D33" xr:uid="{CC0F8D2F-F15B-4540-9DF2-E5FADED1AE0F}">
      <formula1>0</formula1>
      <formula2>D3</formula2>
    </dataValidation>
    <dataValidation type="whole" allowBlank="1" showInputMessage="1" showErrorMessage="1" sqref="D31" xr:uid="{29E56C25-DB5A-4095-9D4F-711CEAA4B706}">
      <formula1>0</formula1>
      <formula2>D3</formula2>
    </dataValidation>
    <dataValidation type="whole" allowBlank="1" showInputMessage="1" showErrorMessage="1" promptTitle="注意" prompt="再SRPは、算定不可です" sqref="D17" xr:uid="{663D67A0-8053-430A-91B6-9817EE434581}">
      <formula1>0</formula1>
      <formula2>D3</formula2>
    </dataValidation>
    <dataValidation type="whole" allowBlank="1" showInputMessage="1" showErrorMessage="1" sqref="D43" xr:uid="{6DE0A8F2-4A9C-423B-8EFB-8AFC6C8C5DFD}">
      <formula1>0</formula1>
      <formula2>32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2B0609DE-7D37-4166-8C83-63DF3959DB42}">
          <x14:formula1>
            <xm:f>Sheet23!$C$21:$C$23</xm:f>
          </x14:formula1>
          <xm:sqref>C11</xm:sqref>
        </x14:dataValidation>
        <x14:dataValidation type="list" allowBlank="1" showInputMessage="1" showErrorMessage="1" xr:uid="{F29ECC38-0E0A-48ED-B6D8-25B7433AC7FF}">
          <x14:formula1>
            <xm:f>Sheet23!$C$18:$C$20</xm:f>
          </x14:formula1>
          <xm:sqref>C9</xm:sqref>
        </x14:dataValidation>
        <x14:dataValidation type="list" allowBlank="1" showInputMessage="1" showErrorMessage="1" xr:uid="{964F9A34-95AE-4A61-9C4F-E304E8A17F41}">
          <x14:formula1>
            <xm:f>Sheet23!$C$73:$C$76</xm:f>
          </x14:formula1>
          <xm:sqref>C46</xm:sqref>
        </x14:dataValidation>
        <x14:dataValidation type="list" allowBlank="1" showInputMessage="1" showErrorMessage="1" xr:uid="{FEEDEC34-FB93-458F-8606-259755845D58}">
          <x14:formula1>
            <xm:f>Sheet23!$C$70:$C$72</xm:f>
          </x14:formula1>
          <xm:sqref>C44</xm:sqref>
        </x14:dataValidation>
        <x14:dataValidation type="list" allowBlank="1" showInputMessage="1" showErrorMessage="1" promptTitle="注意" prompt="専門医有効期限（5年）の中で実施したものに限る" xr:uid="{AB50134D-6A67-4C3A-9D49-8071C020FEB5}">
          <x14:formula1>
            <xm:f>Sheet23!$C$67:$C$69</xm:f>
          </x14:formula1>
          <xm:sqref>C43</xm:sqref>
        </x14:dataValidation>
        <x14:dataValidation type="list" allowBlank="1" showInputMessage="1" showErrorMessage="1" promptTitle="注意" prompt="専門医有効期限（5年）の中で埋入実施したものに限る" xr:uid="{4068AE83-5888-4FFE-90CF-6DD40324C8ED}">
          <x14:formula1>
            <xm:f>Sheet23!$C$64:$C$66</xm:f>
          </x14:formula1>
          <xm:sqref>C42</xm:sqref>
        </x14:dataValidation>
        <x14:dataValidation type="list" allowBlank="1" showInputMessage="1" showErrorMessage="1" promptTitle="注意" prompt="専門医有効期限（5年）の中で装着したものに限る。" xr:uid="{7C702A0A-DD3B-4E82-9B49-C7E881D27658}">
          <x14:formula1>
            <xm:f>Sheet23!$C$61:$C$63</xm:f>
          </x14:formula1>
          <xm:sqref>C41</xm:sqref>
        </x14:dataValidation>
        <x14:dataValidation type="list" allowBlank="1" showInputMessage="1" showErrorMessage="1" promptTitle="注意" prompt="専門医有効期限（5年）の中で装着実施したものに限る" xr:uid="{287ED352-D3D0-42C9-8924-2013F2743D57}">
          <x14:formula1>
            <xm:f>Sheet23!$C$58:$C$60</xm:f>
          </x14:formula1>
          <xm:sqref>C40</xm:sqref>
        </x14:dataValidation>
        <x14:dataValidation type="list" allowBlank="1" showInputMessage="1" showErrorMessage="1" promptTitle="注意" prompt="暗示療法のみの場合は算定不可" xr:uid="{EF3F4DBF-FAB2-4608-ADFB-EBF1A640BAF6}">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2691D52E-5448-43B1-BA97-74C49670C372}">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77EA21A3-95B1-4D2B-B8B3-13A5F16E2D86}">
          <x14:formula1>
            <xm:f>Sheet23!$C$49:$C$51</xm:f>
          </x14:formula1>
          <xm:sqref>C33</xm:sqref>
        </x14:dataValidation>
        <x14:dataValidation type="list" allowBlank="1" showInputMessage="1" showErrorMessage="1" xr:uid="{F14B3EC3-482F-4FD8-81B8-CF0B7748C701}">
          <x14:formula1>
            <xm:f>Sheet23!$C$46:$C$48</xm:f>
          </x14:formula1>
          <xm:sqref>C31</xm:sqref>
        </x14:dataValidation>
        <x14:dataValidation type="list" allowBlank="1" showInputMessage="1" showErrorMessage="1" xr:uid="{12595D33-9E46-4138-9398-82EB042E674B}">
          <x14:formula1>
            <xm:f>Sheet23!$C$36:$C$38</xm:f>
          </x14:formula1>
          <xm:sqref>C19</xm:sqref>
        </x14:dataValidation>
        <x14:dataValidation type="list" allowBlank="1" showInputMessage="1" showErrorMessage="1" promptTitle="注意" prompt="再スケーリングは算定不可です" xr:uid="{932B0971-38C7-4CC9-9201-37DAF9F5E4AF}">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64FB97E0-A17B-48DD-BDC3-399A8BA2A86D}">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D3B129BF-7665-4F8A-87A8-187FC862282F}">
          <x14:formula1>
            <xm:f>Sheet23!$C$2:$C$14</xm:f>
          </x14:formula1>
          <xm:sqref>C7</xm:sqref>
        </x14:dataValidation>
        <x14:dataValidation type="list" allowBlank="1" showInputMessage="1" showErrorMessage="1" xr:uid="{AC117A52-5247-4F33-991F-2739F6A76238}">
          <x14:formula1>
            <xm:f>Sheet23!$C$3:$C$17</xm:f>
          </x14:formula1>
          <xm:sqref>D7:E8</xm:sqref>
        </x14:dataValidation>
        <x14:dataValidation type="list" allowBlank="1" showInputMessage="1" showErrorMessage="1" xr:uid="{640D0511-DB5D-44D0-BE7E-40A36D5DA856}">
          <x14:formula1>
            <xm:f>Sheet23!$C$25:$C$33</xm:f>
          </x14:formula1>
          <xm:sqref>E52</xm:sqref>
        </x14:dataValidation>
        <x14:dataValidation type="list" allowBlank="1" showInputMessage="1" showErrorMessage="1" xr:uid="{CCBE3349-57F4-4F45-B74D-C356D000895F}">
          <x14:formula1>
            <xm:f>Sheet23!$C$22:$C$23</xm:f>
          </x14:formula1>
          <xm:sqref>D45:E49</xm:sqref>
        </x14:dataValidation>
        <x14:dataValidation type="list" allowBlank="1" showInputMessage="1" showErrorMessage="1" xr:uid="{43AF817E-F781-4332-8932-A2CA95F930D9}">
          <x14:formula1>
            <xm:f>Sheet23!$C$19:$C$20</xm:f>
          </x14:formula1>
          <xm:sqref>D9:E10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D71D-C38E-4707-A2F7-004C5760C124}">
  <sheetPr codeName="Sheet10"/>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0.7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8.7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6" priority="5">
      <formula>D17&gt;D3</formula>
    </cfRule>
  </conditionalFormatting>
  <dataValidations count="18">
    <dataValidation allowBlank="1" showInputMessage="1" showErrorMessage="1" promptTitle="注意" prompt="歯冠形態修正も咬合調整に含みます。" sqref="B33" xr:uid="{52DDCF21-2206-40C7-B1F5-D744550D37EF}"/>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7422CA0A-7673-4250-AC10-6EE3951B5CA2}"/>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294B653E-76FB-4FA9-9C74-C0970CB0E9EA}"/>
    <dataValidation allowBlank="1" showInputMessage="1" showErrorMessage="1" prompt="併用療法（例：EMD＋Bio-Oss）、自家骨移植、骨補填材料の応用も歯周組織再生療法1件とします。" sqref="K12:L12 K19:L19 K36:L36 K45:L45 K53:L53 K61:L61 K69:L69" xr:uid="{27CFFFA1-444E-467B-8A68-FFC59AA3CE35}"/>
    <dataValidation allowBlank="1" showInputMessage="1" showErrorMessage="1" prompt="組織付着療法とは、「歯周ポケット掻爬術」「新付着術」「フラップ手術」のこと" sqref="K10 K17 K25 K34 K43 K51 K59 K67" xr:uid="{89D0FC77-0915-4FEE-A235-CDB63742A543}"/>
    <dataValidation allowBlank="1" showInputMessage="1" showErrorMessage="1" promptTitle="例：24-27の歯周外科" prompt="24　フラップ手術_x000a_25　EMD_x000a_26　EMD＋Bio-Oss_x000a_27　フラップ手術＋根面レーザー_x000a_算定→組織付着×2、再生療法×2、レーザー応用×1" sqref="J9" xr:uid="{24BFC578-3FA6-436B-8F42-0E6F3407496C}"/>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4443F418-F7C9-4D1E-957D-87EEB5C282B6}"/>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C46CD20B-B79E-40C6-9824-1C6CD50C47F5}"/>
    <dataValidation allowBlank="1" showInputMessage="1" showErrorMessage="1" promptTitle="組織付着療法とは" prompt="組織付着療法とは、「歯周ポケット掻爬術」「新付着術」「フラップ手術」のこと" sqref="L10 L17 L25 L34 L43 L51 L59 L67" xr:uid="{0E64B17A-B695-4138-A2FB-70B2B06412A9}"/>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955D7A25-FA8F-4F9F-95D7-89AE43A4B520}"/>
    <dataValidation type="whole" allowBlank="1" showInputMessage="1" showErrorMessage="1" promptTitle="注意" prompt="インプラント埋入後のメインテナンス、周囲粘膜炎、周囲炎への対応に対しては、現時点では単位を付与していません。" sqref="D42" xr:uid="{CBA36E3E-4953-4C31-B12B-585212EB1D35}">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79A86DEB-AC29-4E36-866E-CC073C2D6797}">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9A7285CB-C13C-41D3-80EE-D5EDF0EE7D62}"/>
    <dataValidation type="whole" allowBlank="1" showInputMessage="1" showErrorMessage="1" sqref="D35" xr:uid="{3F0259EC-2CE4-44E7-8DEE-265E549B1F36}">
      <formula1>0</formula1>
      <formula2>D3</formula2>
    </dataValidation>
    <dataValidation type="whole" allowBlank="1" showInputMessage="1" showErrorMessage="1" sqref="D33" xr:uid="{6FF4DBB8-804D-4A0C-A53B-5B6A37AAB24F}">
      <formula1>0</formula1>
      <formula2>D3</formula2>
    </dataValidation>
    <dataValidation type="whole" allowBlank="1" showInputMessage="1" showErrorMessage="1" sqref="D31" xr:uid="{88BE14D9-BD28-4F5F-BA8D-CAC4E4F170FD}">
      <formula1>0</formula1>
      <formula2>D3</formula2>
    </dataValidation>
    <dataValidation type="whole" allowBlank="1" showInputMessage="1" showErrorMessage="1" promptTitle="注意" prompt="再SRPは、算定不可です" sqref="D17" xr:uid="{E3016503-834E-4DDB-B575-B5981AC08568}">
      <formula1>0</formula1>
      <formula2>D3</formula2>
    </dataValidation>
    <dataValidation type="whole" allowBlank="1" showInputMessage="1" showErrorMessage="1" sqref="D43" xr:uid="{06958442-7EDE-4EDB-B189-F41FEF058360}">
      <formula1>0</formula1>
      <formula2>32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99561A0A-46F6-4EF0-9D2B-9EAF3DF84769}">
          <x14:formula1>
            <xm:f>Sheet23!$C$21:$C$23</xm:f>
          </x14:formula1>
          <xm:sqref>C11</xm:sqref>
        </x14:dataValidation>
        <x14:dataValidation type="list" allowBlank="1" showInputMessage="1" showErrorMessage="1" xr:uid="{DFFABB85-8495-4FA8-8C72-84FA3860245F}">
          <x14:formula1>
            <xm:f>Sheet23!$C$18:$C$20</xm:f>
          </x14:formula1>
          <xm:sqref>C9</xm:sqref>
        </x14:dataValidation>
        <x14:dataValidation type="list" allowBlank="1" showInputMessage="1" showErrorMessage="1" xr:uid="{53173508-733F-4EED-A943-CA11DD738778}">
          <x14:formula1>
            <xm:f>Sheet23!$C$73:$C$76</xm:f>
          </x14:formula1>
          <xm:sqref>C46</xm:sqref>
        </x14:dataValidation>
        <x14:dataValidation type="list" allowBlank="1" showInputMessage="1" showErrorMessage="1" xr:uid="{B32899D0-7530-4E7B-90FC-8327674F20F9}">
          <x14:formula1>
            <xm:f>Sheet23!$C$70:$C$72</xm:f>
          </x14:formula1>
          <xm:sqref>C44</xm:sqref>
        </x14:dataValidation>
        <x14:dataValidation type="list" allowBlank="1" showInputMessage="1" showErrorMessage="1" promptTitle="注意" prompt="専門医有効期限（5年）の中で実施したものに限る" xr:uid="{FD8BEDFE-FB32-4E09-AAB7-63AC8D229BCD}">
          <x14:formula1>
            <xm:f>Sheet23!$C$67:$C$69</xm:f>
          </x14:formula1>
          <xm:sqref>C43</xm:sqref>
        </x14:dataValidation>
        <x14:dataValidation type="list" allowBlank="1" showInputMessage="1" showErrorMessage="1" promptTitle="注意" prompt="専門医有効期限（5年）の中で埋入実施したものに限る" xr:uid="{F2D868EB-AD21-4629-AA36-209DF5EC0EB0}">
          <x14:formula1>
            <xm:f>Sheet23!$C$64:$C$66</xm:f>
          </x14:formula1>
          <xm:sqref>C42</xm:sqref>
        </x14:dataValidation>
        <x14:dataValidation type="list" allowBlank="1" showInputMessage="1" showErrorMessage="1" promptTitle="注意" prompt="専門医有効期限（5年）の中で装着したものに限る。" xr:uid="{39F40DCF-2B24-4A90-9630-25E8F5F8D116}">
          <x14:formula1>
            <xm:f>Sheet23!$C$61:$C$63</xm:f>
          </x14:formula1>
          <xm:sqref>C41</xm:sqref>
        </x14:dataValidation>
        <x14:dataValidation type="list" allowBlank="1" showInputMessage="1" showErrorMessage="1" promptTitle="注意" prompt="専門医有効期限（5年）の中で装着実施したものに限る" xr:uid="{4A082004-EDF5-47EF-B8DF-3F9DEACC7861}">
          <x14:formula1>
            <xm:f>Sheet23!$C$58:$C$60</xm:f>
          </x14:formula1>
          <xm:sqref>C40</xm:sqref>
        </x14:dataValidation>
        <x14:dataValidation type="list" allowBlank="1" showInputMessage="1" showErrorMessage="1" promptTitle="注意" prompt="暗示療法のみの場合は算定不可" xr:uid="{1FBAE4B9-958C-4044-9DF9-5B85C636D31F}">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B85C4139-7255-4B59-83E7-FBFD9BBEB050}">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FDEEF054-8592-4275-8520-639B4BAC855E}">
          <x14:formula1>
            <xm:f>Sheet23!$C$49:$C$51</xm:f>
          </x14:formula1>
          <xm:sqref>C33</xm:sqref>
        </x14:dataValidation>
        <x14:dataValidation type="list" allowBlank="1" showInputMessage="1" showErrorMessage="1" xr:uid="{146BF6FC-8FE5-4738-9609-9F13ACEC816E}">
          <x14:formula1>
            <xm:f>Sheet23!$C$46:$C$48</xm:f>
          </x14:formula1>
          <xm:sqref>C31</xm:sqref>
        </x14:dataValidation>
        <x14:dataValidation type="list" allowBlank="1" showInputMessage="1" showErrorMessage="1" xr:uid="{495728FF-477B-490B-8634-FCE2CBBB6101}">
          <x14:formula1>
            <xm:f>Sheet23!$C$36:$C$38</xm:f>
          </x14:formula1>
          <xm:sqref>C19</xm:sqref>
        </x14:dataValidation>
        <x14:dataValidation type="list" allowBlank="1" showInputMessage="1" showErrorMessage="1" promptTitle="注意" prompt="再スケーリングは算定不可です" xr:uid="{95DEEAFB-6CCB-4BFE-90EE-A135D7D63941}">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7CAD0407-D8F6-4513-9153-6D38DD401E1D}">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3F569A03-8ED8-4749-B577-1E2929EECB16}">
          <x14:formula1>
            <xm:f>Sheet23!$C$2:$C$14</xm:f>
          </x14:formula1>
          <xm:sqref>C7</xm:sqref>
        </x14:dataValidation>
        <x14:dataValidation type="list" allowBlank="1" showInputMessage="1" showErrorMessage="1" xr:uid="{44CE79B5-0865-4D5E-B894-00CA3AC51FEB}">
          <x14:formula1>
            <xm:f>Sheet23!$C$3:$C$17</xm:f>
          </x14:formula1>
          <xm:sqref>D7:E8</xm:sqref>
        </x14:dataValidation>
        <x14:dataValidation type="list" allowBlank="1" showInputMessage="1" showErrorMessage="1" xr:uid="{04B5B7D7-2895-498C-8EF7-CD37C9D00AE0}">
          <x14:formula1>
            <xm:f>Sheet23!$C$25:$C$33</xm:f>
          </x14:formula1>
          <xm:sqref>E52</xm:sqref>
        </x14:dataValidation>
        <x14:dataValidation type="list" allowBlank="1" showInputMessage="1" showErrorMessage="1" xr:uid="{20A3F85B-A83F-4E67-A974-3B8967BE3A49}">
          <x14:formula1>
            <xm:f>Sheet23!$C$22:$C$23</xm:f>
          </x14:formula1>
          <xm:sqref>D45:E49</xm:sqref>
        </x14:dataValidation>
        <x14:dataValidation type="list" allowBlank="1" showInputMessage="1" showErrorMessage="1" xr:uid="{576E8C0F-E415-4A6D-A227-DE7B6FE7E8EF}">
          <x14:formula1>
            <xm:f>Sheet23!$C$19:$C$20</xm:f>
          </x14:formula1>
          <xm:sqref>D9:E10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CDD70-6A1B-46CB-8017-08DF601DB375}">
  <sheetPr codeName="Sheet11"/>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3.7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8.7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5" priority="6">
      <formula>D17&gt;D3</formula>
    </cfRule>
  </conditionalFormatting>
  <dataValidations count="18">
    <dataValidation allowBlank="1" showInputMessage="1" showErrorMessage="1" promptTitle="注意" prompt="歯冠形態修正も咬合調整に含みます。" sqref="B33" xr:uid="{14BD516B-C9A1-4C62-84A9-E301F4B0B9D9}"/>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71E9A534-AFBE-4541-836F-04E742769E16}"/>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33C56D17-22B4-4445-86B4-7035D7F6B719}"/>
    <dataValidation allowBlank="1" showInputMessage="1" showErrorMessage="1" prompt="併用療法（例：EMD＋Bio-Oss）、自家骨移植、骨補填材料の応用も歯周組織再生療法1件とします。" sqref="K12:L12 K19:L19 K36:L36 K45:L45 K53:L53 K61:L61 K69:L69" xr:uid="{D8BD45F5-19E8-434E-A690-6F4272E47D90}"/>
    <dataValidation allowBlank="1" showInputMessage="1" showErrorMessage="1" prompt="組織付着療法とは、「歯周ポケット掻爬術」「新付着術」「フラップ手術」のこと" sqref="K10 K17 K25 K34 K43 K51 K59 K67" xr:uid="{3CC8036E-C021-4AA9-BB2D-9E84215313CD}"/>
    <dataValidation allowBlank="1" showInputMessage="1" showErrorMessage="1" promptTitle="例：24-27の歯周外科" prompt="24　フラップ手術_x000a_25　EMD_x000a_26　EMD＋Bio-Oss_x000a_27　フラップ手術＋根面レーザー_x000a_算定→組織付着×2、再生療法×2、レーザー応用×1" sqref="J9" xr:uid="{118BF7EB-1C7B-4146-BAC1-7420B753588E}"/>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7D14B4A7-8F78-4AFD-8704-5E318BA9C093}"/>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B48CE9FC-D159-4232-BC56-C91C638F1BE5}"/>
    <dataValidation allowBlank="1" showInputMessage="1" showErrorMessage="1" promptTitle="組織付着療法とは" prompt="組織付着療法とは、「歯周ポケット掻爬術」「新付着術」「フラップ手術」のこと" sqref="L10 L17 L25 L34 L43 L51 L59 L67" xr:uid="{011D83DA-D73D-4754-BDED-6933008A8259}"/>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EDFB3CB0-61E8-49FC-91E7-03389183E56C}"/>
    <dataValidation type="whole" allowBlank="1" showInputMessage="1" showErrorMessage="1" promptTitle="注意" prompt="インプラント埋入後のメインテナンス、周囲粘膜炎、周囲炎への対応に対しては、現時点では単位を付与していません。" sqref="D42" xr:uid="{50BFA123-7877-49D7-A59D-261CE303AFD3}">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F438C44E-868C-4002-8F8B-133C7A81E53D}">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C4212D95-1F26-4F71-AAEE-BC2B25C576CD}"/>
    <dataValidation type="whole" allowBlank="1" showInputMessage="1" showErrorMessage="1" sqref="D35" xr:uid="{EA0C3914-416C-487F-AEB4-BB7E6992DDB7}">
      <formula1>0</formula1>
      <formula2>D3</formula2>
    </dataValidation>
    <dataValidation type="whole" allowBlank="1" showInputMessage="1" showErrorMessage="1" sqref="D33" xr:uid="{0B31E940-9273-4A4F-BE54-F58338B6AF43}">
      <formula1>0</formula1>
      <formula2>D3</formula2>
    </dataValidation>
    <dataValidation type="whole" allowBlank="1" showInputMessage="1" showErrorMessage="1" sqref="D31" xr:uid="{EC465F1A-964E-4700-9C6A-167AC050C165}">
      <formula1>0</formula1>
      <formula2>D3</formula2>
    </dataValidation>
    <dataValidation type="whole" allowBlank="1" showInputMessage="1" showErrorMessage="1" promptTitle="注意" prompt="再SRPは、算定不可です" sqref="D17" xr:uid="{9E029CB3-5432-4051-B139-B124E9E43D9D}">
      <formula1>0</formula1>
      <formula2>D3</formula2>
    </dataValidation>
    <dataValidation type="whole" allowBlank="1" showInputMessage="1" showErrorMessage="1" sqref="D43" xr:uid="{10BD2C95-F501-48D4-AA50-796D5A00CB61}">
      <formula1>0</formula1>
      <formula2>32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CB6FE57-B01E-43DD-AE45-84B0EF4779BD}">
          <x14:formula1>
            <xm:f>Sheet23!$C$21:$C$23</xm:f>
          </x14:formula1>
          <xm:sqref>C11</xm:sqref>
        </x14:dataValidation>
        <x14:dataValidation type="list" allowBlank="1" showInputMessage="1" showErrorMessage="1" xr:uid="{8F122D4D-53A3-4A90-B5B5-AC4E771D7A23}">
          <x14:formula1>
            <xm:f>Sheet23!$C$18:$C$20</xm:f>
          </x14:formula1>
          <xm:sqref>C9</xm:sqref>
        </x14:dataValidation>
        <x14:dataValidation type="list" allowBlank="1" showInputMessage="1" showErrorMessage="1" xr:uid="{A43CA909-7868-41CD-88B9-2DBC53A09552}">
          <x14:formula1>
            <xm:f>Sheet23!$C$73:$C$76</xm:f>
          </x14:formula1>
          <xm:sqref>C46</xm:sqref>
        </x14:dataValidation>
        <x14:dataValidation type="list" allowBlank="1" showInputMessage="1" showErrorMessage="1" xr:uid="{22778BE0-CC94-4B32-9190-5DBB6B22FD40}">
          <x14:formula1>
            <xm:f>Sheet23!$C$70:$C$72</xm:f>
          </x14:formula1>
          <xm:sqref>C44</xm:sqref>
        </x14:dataValidation>
        <x14:dataValidation type="list" allowBlank="1" showInputMessage="1" showErrorMessage="1" promptTitle="注意" prompt="専門医有効期限（5年）の中で実施したものに限る" xr:uid="{D563AFE2-887B-483F-82A6-A32FCF52F0E4}">
          <x14:formula1>
            <xm:f>Sheet23!$C$67:$C$69</xm:f>
          </x14:formula1>
          <xm:sqref>C43</xm:sqref>
        </x14:dataValidation>
        <x14:dataValidation type="list" allowBlank="1" showInputMessage="1" showErrorMessage="1" promptTitle="注意" prompt="専門医有効期限（5年）の中で埋入実施したものに限る" xr:uid="{5CC933A8-D6DC-46DF-95DA-C14371C808D8}">
          <x14:formula1>
            <xm:f>Sheet23!$C$64:$C$66</xm:f>
          </x14:formula1>
          <xm:sqref>C42</xm:sqref>
        </x14:dataValidation>
        <x14:dataValidation type="list" allowBlank="1" showInputMessage="1" showErrorMessage="1" promptTitle="注意" prompt="専門医有効期限（5年）の中で装着したものに限る。" xr:uid="{8AF76DF2-8318-4192-8E3B-EDC0BAF8B2AE}">
          <x14:formula1>
            <xm:f>Sheet23!$C$61:$C$63</xm:f>
          </x14:formula1>
          <xm:sqref>C41</xm:sqref>
        </x14:dataValidation>
        <x14:dataValidation type="list" allowBlank="1" showInputMessage="1" showErrorMessage="1" promptTitle="注意" prompt="専門医有効期限（5年）の中で装着実施したものに限る" xr:uid="{3E6A716A-FD27-4BA7-A07C-30598DFEA904}">
          <x14:formula1>
            <xm:f>Sheet23!$C$58:$C$60</xm:f>
          </x14:formula1>
          <xm:sqref>C40</xm:sqref>
        </x14:dataValidation>
        <x14:dataValidation type="list" allowBlank="1" showInputMessage="1" showErrorMessage="1" promptTitle="注意" prompt="暗示療法のみの場合は算定不可" xr:uid="{7BECBB34-A2A6-4A19-86A3-51AAF0E99148}">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CAE5F7FC-C0D7-4D06-A467-87B62347BB7F}">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CBC1A9F8-546D-4F8D-AE27-8F930DECEDD7}">
          <x14:formula1>
            <xm:f>Sheet23!$C$49:$C$51</xm:f>
          </x14:formula1>
          <xm:sqref>C33</xm:sqref>
        </x14:dataValidation>
        <x14:dataValidation type="list" allowBlank="1" showInputMessage="1" showErrorMessage="1" xr:uid="{C54D8B19-C118-4D0A-9777-A0A05BECAD2F}">
          <x14:formula1>
            <xm:f>Sheet23!$C$46:$C$48</xm:f>
          </x14:formula1>
          <xm:sqref>C31</xm:sqref>
        </x14:dataValidation>
        <x14:dataValidation type="list" allowBlank="1" showInputMessage="1" showErrorMessage="1" xr:uid="{16F63A96-871B-4B8E-8DF4-BB09598A8091}">
          <x14:formula1>
            <xm:f>Sheet23!$C$36:$C$38</xm:f>
          </x14:formula1>
          <xm:sqref>C19</xm:sqref>
        </x14:dataValidation>
        <x14:dataValidation type="list" allowBlank="1" showInputMessage="1" showErrorMessage="1" promptTitle="注意" prompt="再スケーリングは算定不可です" xr:uid="{71CBFD71-4B5B-46F3-9872-FFA7F745A866}">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EC08237E-E2D1-4E96-AB97-8CDD5B9DC970}">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2EF9E66B-F9DE-4FC9-851A-F35155E8A1F3}">
          <x14:formula1>
            <xm:f>Sheet23!$C$2:$C$14</xm:f>
          </x14:formula1>
          <xm:sqref>C7</xm:sqref>
        </x14:dataValidation>
        <x14:dataValidation type="list" allowBlank="1" showInputMessage="1" showErrorMessage="1" xr:uid="{B70B09E1-94BF-4E87-859C-FFAD8237E4DB}">
          <x14:formula1>
            <xm:f>Sheet23!$C$3:$C$17</xm:f>
          </x14:formula1>
          <xm:sqref>D7:E8</xm:sqref>
        </x14:dataValidation>
        <x14:dataValidation type="list" allowBlank="1" showInputMessage="1" showErrorMessage="1" xr:uid="{264B735B-5DAF-4DC0-8A9D-93A8CCD642FF}">
          <x14:formula1>
            <xm:f>Sheet23!$C$25:$C$33</xm:f>
          </x14:formula1>
          <xm:sqref>E52</xm:sqref>
        </x14:dataValidation>
        <x14:dataValidation type="list" allowBlank="1" showInputMessage="1" showErrorMessage="1" xr:uid="{57404F87-6646-4F55-95FD-26D81D0D4B73}">
          <x14:formula1>
            <xm:f>Sheet23!$C$22:$C$23</xm:f>
          </x14:formula1>
          <xm:sqref>D45:E49</xm:sqref>
        </x14:dataValidation>
        <x14:dataValidation type="list" allowBlank="1" showInputMessage="1" showErrorMessage="1" xr:uid="{2395FC87-8447-4E1B-8A9F-1F8FC65E5997}">
          <x14:formula1>
            <xm:f>Sheet23!$C$19:$C$20</xm:f>
          </x14:formula1>
          <xm:sqref>D9:E10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BC03-4AD1-45BF-B5D8-2E26434D3CAD}">
  <sheetPr codeName="Sheet12"/>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0"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7.2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4" priority="7">
      <formula>D17&gt;D3</formula>
    </cfRule>
  </conditionalFormatting>
  <dataValidations count="18">
    <dataValidation allowBlank="1" showInputMessage="1" showErrorMessage="1" promptTitle="注意" prompt="歯冠形態修正も咬合調整に含みます。" sqref="B33" xr:uid="{6265DB4A-BC6B-4502-836E-FF619503B568}"/>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C1CB6008-A04F-41E1-AE47-2FBD81C01815}"/>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5318D64C-D6D5-4EFA-9B8A-5C04603646E0}"/>
    <dataValidation allowBlank="1" showInputMessage="1" showErrorMessage="1" prompt="併用療法（例：EMD＋Bio-Oss）、自家骨移植、骨補填材料の応用も歯周組織再生療法1件とします。" sqref="K12:L12 K19:L19 K36:L36 K45:L45 K53:L53 K61:L61 K69:L69" xr:uid="{FF35ADD8-CB36-44BC-B8A3-309FBC06BF70}"/>
    <dataValidation allowBlank="1" showInputMessage="1" showErrorMessage="1" prompt="組織付着療法とは、「歯周ポケット掻爬術」「新付着術」「フラップ手術」のこと" sqref="K10 K17 K25 K34 K43 K51 K59 K67" xr:uid="{1B31AF1A-FDF9-46B6-A446-BB7BE22DAFA9}"/>
    <dataValidation allowBlank="1" showInputMessage="1" showErrorMessage="1" promptTitle="例：24-27の歯周外科" prompt="24　フラップ手術_x000a_25　EMD_x000a_26　EMD＋Bio-Oss_x000a_27　フラップ手術＋根面レーザー_x000a_算定→組織付着×2、再生療法×2、レーザー応用×1" sqref="J9" xr:uid="{B208E160-1952-4112-A09C-0572460EA42A}"/>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351F6014-94A3-4580-B7A3-3EBF4D41AD14}"/>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F7139E88-0FE7-4966-B1F8-9C8E3E6461F9}"/>
    <dataValidation allowBlank="1" showInputMessage="1" showErrorMessage="1" promptTitle="組織付着療法とは" prompt="組織付着療法とは、「歯周ポケット掻爬術」「新付着術」「フラップ手術」のこと" sqref="L10 L17 L25 L34 L43 L51 L59 L67" xr:uid="{70F2F96B-155D-40D5-8E5E-9FF3AF337DD7}"/>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4EC7EFD1-9FE1-460F-8AFE-CDDD462849C6}"/>
    <dataValidation type="whole" allowBlank="1" showInputMessage="1" showErrorMessage="1" promptTitle="注意" prompt="インプラント埋入後のメインテナンス、周囲粘膜炎、周囲炎への対応に対しては、現時点では単位を付与していません。" sqref="D42" xr:uid="{B1F80F2B-8590-49EF-B29D-675136B23BE1}">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C18B3DFD-2F51-4C58-906D-8772A97960A2}">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D36FDBA9-71EA-4A67-9757-4F4C1E46602B}"/>
    <dataValidation type="whole" allowBlank="1" showInputMessage="1" showErrorMessage="1" sqref="D35" xr:uid="{C92898BA-7198-4754-A3AE-7E51D1057275}">
      <formula1>0</formula1>
      <formula2>D3</formula2>
    </dataValidation>
    <dataValidation type="whole" allowBlank="1" showInputMessage="1" showErrorMessage="1" sqref="D33" xr:uid="{235B6818-2336-49AC-9A36-A6517EEC00D5}">
      <formula1>0</formula1>
      <formula2>D3</formula2>
    </dataValidation>
    <dataValidation type="whole" allowBlank="1" showInputMessage="1" showErrorMessage="1" sqref="D31" xr:uid="{F408C85F-8BFC-4F9B-A629-5896F57793FD}">
      <formula1>0</formula1>
      <formula2>D3</formula2>
    </dataValidation>
    <dataValidation type="whole" allowBlank="1" showInputMessage="1" showErrorMessage="1" promptTitle="注意" prompt="再SRPは、算定不可です" sqref="D17" xr:uid="{60F3C456-711A-4EFB-A00A-155A0D794D8D}">
      <formula1>0</formula1>
      <formula2>D3</formula2>
    </dataValidation>
    <dataValidation type="whole" allowBlank="1" showInputMessage="1" showErrorMessage="1" sqref="D43" xr:uid="{0B446243-C824-4A29-A9D6-C92932C126C8}">
      <formula1>0</formula1>
      <formula2>32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87AEFECC-D80E-4401-AE94-D3CD5F42568F}">
          <x14:formula1>
            <xm:f>Sheet23!$C$21:$C$23</xm:f>
          </x14:formula1>
          <xm:sqref>C11</xm:sqref>
        </x14:dataValidation>
        <x14:dataValidation type="list" allowBlank="1" showInputMessage="1" showErrorMessage="1" xr:uid="{734B9940-BE34-40D7-9426-2A5E9BBE48FA}">
          <x14:formula1>
            <xm:f>Sheet23!$C$18:$C$20</xm:f>
          </x14:formula1>
          <xm:sqref>C9</xm:sqref>
        </x14:dataValidation>
        <x14:dataValidation type="list" allowBlank="1" showInputMessage="1" showErrorMessage="1" xr:uid="{E074A4D1-6F71-4F5A-A373-E01E8293568F}">
          <x14:formula1>
            <xm:f>Sheet23!$C$73:$C$76</xm:f>
          </x14:formula1>
          <xm:sqref>C46</xm:sqref>
        </x14:dataValidation>
        <x14:dataValidation type="list" allowBlank="1" showInputMessage="1" showErrorMessage="1" xr:uid="{44422747-5209-44E6-B101-CE24567750C0}">
          <x14:formula1>
            <xm:f>Sheet23!$C$70:$C$72</xm:f>
          </x14:formula1>
          <xm:sqref>C44</xm:sqref>
        </x14:dataValidation>
        <x14:dataValidation type="list" allowBlank="1" showInputMessage="1" showErrorMessage="1" promptTitle="注意" prompt="専門医有効期限（5年）の中で実施したものに限る" xr:uid="{C4F297BA-6C23-49EA-A36A-97F4FCFA4545}">
          <x14:formula1>
            <xm:f>Sheet23!$C$67:$C$69</xm:f>
          </x14:formula1>
          <xm:sqref>C43</xm:sqref>
        </x14:dataValidation>
        <x14:dataValidation type="list" allowBlank="1" showInputMessage="1" showErrorMessage="1" promptTitle="注意" prompt="専門医有効期限（5年）の中で埋入実施したものに限る" xr:uid="{F301601A-B7A5-40DD-B582-331141BB56E4}">
          <x14:formula1>
            <xm:f>Sheet23!$C$64:$C$66</xm:f>
          </x14:formula1>
          <xm:sqref>C42</xm:sqref>
        </x14:dataValidation>
        <x14:dataValidation type="list" allowBlank="1" showInputMessage="1" showErrorMessage="1" promptTitle="注意" prompt="専門医有効期限（5年）の中で装着したものに限る。" xr:uid="{3C28B3F3-C2D5-459F-A572-35F1C9648955}">
          <x14:formula1>
            <xm:f>Sheet23!$C$61:$C$63</xm:f>
          </x14:formula1>
          <xm:sqref>C41</xm:sqref>
        </x14:dataValidation>
        <x14:dataValidation type="list" allowBlank="1" showInputMessage="1" showErrorMessage="1" promptTitle="注意" prompt="専門医有効期限（5年）の中で装着実施したものに限る" xr:uid="{6AABC704-0E7E-4BC1-9EE9-8D051E03914F}">
          <x14:formula1>
            <xm:f>Sheet23!$C$58:$C$60</xm:f>
          </x14:formula1>
          <xm:sqref>C40</xm:sqref>
        </x14:dataValidation>
        <x14:dataValidation type="list" allowBlank="1" showInputMessage="1" showErrorMessage="1" promptTitle="注意" prompt="暗示療法のみの場合は算定不可" xr:uid="{863EA1B2-EA1F-4142-87DD-205D8C1A8F41}">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A26C6CB5-4D81-41BB-92A2-A916C4B7F0D7}">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5B4E7F06-C8D0-4590-A7DE-CC35D78C1658}">
          <x14:formula1>
            <xm:f>Sheet23!$C$49:$C$51</xm:f>
          </x14:formula1>
          <xm:sqref>C33</xm:sqref>
        </x14:dataValidation>
        <x14:dataValidation type="list" allowBlank="1" showInputMessage="1" showErrorMessage="1" xr:uid="{5E0A1A33-1A4F-4AFD-BE65-18BC41A9F54D}">
          <x14:formula1>
            <xm:f>Sheet23!$C$46:$C$48</xm:f>
          </x14:formula1>
          <xm:sqref>C31</xm:sqref>
        </x14:dataValidation>
        <x14:dataValidation type="list" allowBlank="1" showInputMessage="1" showErrorMessage="1" xr:uid="{70F33E3A-8659-4185-8939-3B58D84963E8}">
          <x14:formula1>
            <xm:f>Sheet23!$C$36:$C$38</xm:f>
          </x14:formula1>
          <xm:sqref>C19</xm:sqref>
        </x14:dataValidation>
        <x14:dataValidation type="list" allowBlank="1" showInputMessage="1" showErrorMessage="1" promptTitle="注意" prompt="再スケーリングは算定不可です" xr:uid="{DEB94B6C-6324-48E3-99C0-CE45BEC7C193}">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24AEA2ED-F3DD-46D9-A8E8-016C3C1D7EB6}">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54085B49-5C0E-4138-9AEF-EE9ABD1C9729}">
          <x14:formula1>
            <xm:f>Sheet23!$C$2:$C$14</xm:f>
          </x14:formula1>
          <xm:sqref>C7</xm:sqref>
        </x14:dataValidation>
        <x14:dataValidation type="list" allowBlank="1" showInputMessage="1" showErrorMessage="1" xr:uid="{19EB26BD-C08E-4F79-B717-ECFB3C2B86BA}">
          <x14:formula1>
            <xm:f>Sheet23!$C$3:$C$17</xm:f>
          </x14:formula1>
          <xm:sqref>D7:E8</xm:sqref>
        </x14:dataValidation>
        <x14:dataValidation type="list" allowBlank="1" showInputMessage="1" showErrorMessage="1" xr:uid="{DDA0D034-D220-415D-954F-B24A0719E9A3}">
          <x14:formula1>
            <xm:f>Sheet23!$C$25:$C$33</xm:f>
          </x14:formula1>
          <xm:sqref>E52</xm:sqref>
        </x14:dataValidation>
        <x14:dataValidation type="list" allowBlank="1" showInputMessage="1" showErrorMessage="1" xr:uid="{A230823D-CB70-4524-B4F3-2B0867F05752}">
          <x14:formula1>
            <xm:f>Sheet23!$C$22:$C$23</xm:f>
          </x14:formula1>
          <xm:sqref>D45:E49</xm:sqref>
        </x14:dataValidation>
        <x14:dataValidation type="list" allowBlank="1" showInputMessage="1" showErrorMessage="1" xr:uid="{64B397CD-421F-4A00-B79C-EEDF22BA4D9E}">
          <x14:formula1>
            <xm:f>Sheet23!$C$19:$C$20</xm:f>
          </x14:formula1>
          <xm:sqref>D9:E10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B8200-7055-45AC-ACF2-05FA9A13BB29}">
  <sheetPr codeName="Sheet13"/>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5.2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7.2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3" priority="8">
      <formula>D17&gt;D3</formula>
    </cfRule>
  </conditionalFormatting>
  <dataValidations count="19">
    <dataValidation allowBlank="1" showInputMessage="1" showErrorMessage="1" promptTitle="注意" prompt="歯冠形態修正も咬合調整に含みます。" sqref="B33" xr:uid="{3D150A14-F1A7-4815-A513-D12F74881DD5}"/>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F4643BE0-FAFA-4305-B5B5-6E723AA1EDB5}"/>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02F07372-BA35-40B7-9F6D-B2FCDBCED368}"/>
    <dataValidation allowBlank="1" showInputMessage="1" showErrorMessage="1" prompt="併用療法（例：EMD＋Bio-Oss）、自家骨移植、骨補填材料の応用も歯周組織再生療法1件とします。" sqref="K12:L12 K19:L19 K36:L36 K45:L45 K53:L53 K61:L61 K69:L69" xr:uid="{8C775C56-9163-465B-9AE1-88B087D78C6F}"/>
    <dataValidation allowBlank="1" showInputMessage="1" showErrorMessage="1" prompt="組織付着療法とは、「歯周ポケット掻爬術」「新付着術」「フラップ手術」のこと" sqref="K10 K17 K25 K34 K43 K51 K59 K67" xr:uid="{712F84BE-508E-47D6-8E10-E84EBA20D6F6}"/>
    <dataValidation allowBlank="1" showInputMessage="1" showErrorMessage="1" promptTitle="例：24-27の歯周外科" prompt="24　フラップ手術_x000a_25　EMD_x000a_26　EMD＋Bio-Oss_x000a_27　フラップ手術＋根面レーザー_x000a_算定→組織付着×2、再生療法×2、レーザー応用×1" sqref="J9" xr:uid="{1E97F084-3E46-4361-8E97-4FDDD4300174}"/>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1216DEB2-ABF2-48B3-81FA-15CC991E14DA}"/>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1A710E62-8306-4515-8E0E-EEB6FD8C5D43}"/>
    <dataValidation allowBlank="1" showInputMessage="1" showErrorMessage="1" promptTitle="組織付着療法とは" prompt="組織付着療法とは、「歯周ポケット掻爬術」「新付着術」「フラップ手術」のこと" sqref="L10 L17 L25 L34 L43 L51 L59 L67" xr:uid="{BC5C8E2D-4297-468B-A0EC-75689A47B3C1}"/>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69710EE2-0BF1-4EEF-9B5C-9F57ED98F0F7}"/>
    <dataValidation type="whole" allowBlank="1" showInputMessage="1" showErrorMessage="1" promptTitle="注意" prompt="インプラント埋入後のメインテナンス、周囲粘膜炎、周囲炎への対応に対しては、現時点では単位を付与していません。" sqref="D42" xr:uid="{F540809C-498F-4F9D-9DF6-20BC864E8826}">
      <formula1>0</formula1>
      <formula2>32</formula2>
    </dataValidation>
    <dataValidation type="whole" allowBlank="1" showInputMessage="1" showErrorMessage="1" promptTitle="注意" prompt="既にSPT中であった症例については、専門医資格有効期限開始時の歯数を入力して下さい。" sqref="D3:E3" xr:uid="{5B33B831-4A51-4C49-AE59-37F3E8393F00}">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6E90373A-9EAA-40EC-8133-9B6BB494E62D}"/>
    <dataValidation type="whole" allowBlank="1" showInputMessage="1" showErrorMessage="1" sqref="D35" xr:uid="{3344B832-4BCA-498E-A969-C324B6DBA789}">
      <formula1>0</formula1>
      <formula2>D3</formula2>
    </dataValidation>
    <dataValidation type="whole" allowBlank="1" showInputMessage="1" showErrorMessage="1" sqref="D33" xr:uid="{CEBC1AB0-7D0D-4F83-8915-EFD551EB1586}">
      <formula1>0</formula1>
      <formula2>D3</formula2>
    </dataValidation>
    <dataValidation type="whole" allowBlank="1" showInputMessage="1" showErrorMessage="1" sqref="D31" xr:uid="{9C2E6B21-1B03-49D5-90E1-22596AA85AC8}">
      <formula1>0</formula1>
      <formula2>D3</formula2>
    </dataValidation>
    <dataValidation type="whole" allowBlank="1" showInputMessage="1" showErrorMessage="1" promptTitle="注意" prompt="再SRPは、算定不可です" sqref="D17" xr:uid="{1DFE8F17-58A5-46C9-8E0C-8A2FDB0E1577}">
      <formula1>0</formula1>
      <formula2>D3</formula2>
    </dataValidation>
    <dataValidation type="whole" allowBlank="1" showInputMessage="1" showErrorMessage="1" sqref="D43" xr:uid="{8C75A04D-BC92-4F8F-93BD-176D341E21D8}">
      <formula1>0</formula1>
      <formula2>32</formula2>
    </dataValidation>
    <dataValidation allowBlank="1" showInputMessage="1" showErrorMessage="1" prompt="既にSPT中であった症例については、「最近5カ年の専門医有効期間」開始後の歯数を入力して下さい。" sqref="F16" xr:uid="{0339D009-406A-4FA1-A39D-1CAF7B034EBB}"/>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CE2EDF65-4ED5-4709-A707-89E95D426B75}">
          <x14:formula1>
            <xm:f>Sheet23!$C$21:$C$23</xm:f>
          </x14:formula1>
          <xm:sqref>C11</xm:sqref>
        </x14:dataValidation>
        <x14:dataValidation type="list" allowBlank="1" showInputMessage="1" showErrorMessage="1" xr:uid="{5C89F439-109C-4B90-A269-729F9DFD9534}">
          <x14:formula1>
            <xm:f>Sheet23!$C$18:$C$20</xm:f>
          </x14:formula1>
          <xm:sqref>C9</xm:sqref>
        </x14:dataValidation>
        <x14:dataValidation type="list" allowBlank="1" showInputMessage="1" showErrorMessage="1" xr:uid="{0450ACF0-D2DB-40E6-9974-D6BA78DDB494}">
          <x14:formula1>
            <xm:f>Sheet23!$C$73:$C$76</xm:f>
          </x14:formula1>
          <xm:sqref>C46</xm:sqref>
        </x14:dataValidation>
        <x14:dataValidation type="list" allowBlank="1" showInputMessage="1" showErrorMessage="1" xr:uid="{38C6621B-DA9D-42C5-AB05-A90095475A4F}">
          <x14:formula1>
            <xm:f>Sheet23!$C$70:$C$72</xm:f>
          </x14:formula1>
          <xm:sqref>C44</xm:sqref>
        </x14:dataValidation>
        <x14:dataValidation type="list" allowBlank="1" showInputMessage="1" showErrorMessage="1" promptTitle="注意" prompt="専門医有効期限（5年）の中で実施したものに限る" xr:uid="{6F4AA815-893C-4AD7-A2B7-D59FFDC0E925}">
          <x14:formula1>
            <xm:f>Sheet23!$C$67:$C$69</xm:f>
          </x14:formula1>
          <xm:sqref>C43</xm:sqref>
        </x14:dataValidation>
        <x14:dataValidation type="list" allowBlank="1" showInputMessage="1" showErrorMessage="1" promptTitle="注意" prompt="専門医有効期限（5年）の中で埋入実施したものに限る" xr:uid="{CCA8D665-81FB-475F-BB00-4D616822FA92}">
          <x14:formula1>
            <xm:f>Sheet23!$C$64:$C$66</xm:f>
          </x14:formula1>
          <xm:sqref>C42</xm:sqref>
        </x14:dataValidation>
        <x14:dataValidation type="list" allowBlank="1" showInputMessage="1" showErrorMessage="1" promptTitle="注意" prompt="専門医有効期限（5年）の中で装着したものに限る。" xr:uid="{09BEFBB9-5F19-41D9-B428-41DC6A209B23}">
          <x14:formula1>
            <xm:f>Sheet23!$C$61:$C$63</xm:f>
          </x14:formula1>
          <xm:sqref>C41</xm:sqref>
        </x14:dataValidation>
        <x14:dataValidation type="list" allowBlank="1" showInputMessage="1" showErrorMessage="1" promptTitle="注意" prompt="専門医有効期限（5年）の中で装着実施したものに限る" xr:uid="{25389FAB-B42A-4F30-A01B-59F9315FF66F}">
          <x14:formula1>
            <xm:f>Sheet23!$C$58:$C$60</xm:f>
          </x14:formula1>
          <xm:sqref>C40</xm:sqref>
        </x14:dataValidation>
        <x14:dataValidation type="list" allowBlank="1" showInputMessage="1" showErrorMessage="1" promptTitle="注意" prompt="暗示療法のみの場合は算定不可" xr:uid="{4BC93F9C-74DF-43D4-A01C-60AF402739E2}">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44B97785-F036-4C09-9AEB-11348A49B22A}">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8AE7E419-795F-40DD-8024-6E3CE9035BFE}">
          <x14:formula1>
            <xm:f>Sheet23!$C$49:$C$51</xm:f>
          </x14:formula1>
          <xm:sqref>C33</xm:sqref>
        </x14:dataValidation>
        <x14:dataValidation type="list" allowBlank="1" showInputMessage="1" showErrorMessage="1" xr:uid="{A4A86746-12A3-4E90-9676-1CD38EA51D8F}">
          <x14:formula1>
            <xm:f>Sheet23!$C$46:$C$48</xm:f>
          </x14:formula1>
          <xm:sqref>C31</xm:sqref>
        </x14:dataValidation>
        <x14:dataValidation type="list" allowBlank="1" showInputMessage="1" showErrorMessage="1" xr:uid="{95511034-5E1C-48A8-AE18-E3FF2D42531E}">
          <x14:formula1>
            <xm:f>Sheet23!$C$36:$C$38</xm:f>
          </x14:formula1>
          <xm:sqref>C19</xm:sqref>
        </x14:dataValidation>
        <x14:dataValidation type="list" allowBlank="1" showInputMessage="1" showErrorMessage="1" promptTitle="注意" prompt="再スケーリングは算定不可です" xr:uid="{57E742C5-43D8-401E-AADE-1611843BCE02}">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3FDE9F13-F6A7-4E43-A9D2-AE3F89D945CC}">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AF90D40D-846B-4CD2-A4D2-C90EB2314914}">
          <x14:formula1>
            <xm:f>Sheet23!$C$2:$C$14</xm:f>
          </x14:formula1>
          <xm:sqref>C7</xm:sqref>
        </x14:dataValidation>
        <x14:dataValidation type="list" allowBlank="1" showInputMessage="1" showErrorMessage="1" xr:uid="{C2950588-136D-46FD-A888-05FA99C0CD39}">
          <x14:formula1>
            <xm:f>Sheet23!$C$3:$C$17</xm:f>
          </x14:formula1>
          <xm:sqref>D7:E8</xm:sqref>
        </x14:dataValidation>
        <x14:dataValidation type="list" allowBlank="1" showInputMessage="1" showErrorMessage="1" xr:uid="{06ABC492-4E85-4843-BBBF-FD7E5B50B797}">
          <x14:formula1>
            <xm:f>Sheet23!$C$25:$C$33</xm:f>
          </x14:formula1>
          <xm:sqref>E52</xm:sqref>
        </x14:dataValidation>
        <x14:dataValidation type="list" allowBlank="1" showInputMessage="1" showErrorMessage="1" xr:uid="{56DF507C-56BE-4C14-92C8-D1A68C54A6CB}">
          <x14:formula1>
            <xm:f>Sheet23!$C$22:$C$23</xm:f>
          </x14:formula1>
          <xm:sqref>D45:E49</xm:sqref>
        </x14:dataValidation>
        <x14:dataValidation type="list" allowBlank="1" showInputMessage="1" showErrorMessage="1" xr:uid="{CCFC1265-84DB-4B46-8332-A75275E35341}">
          <x14:formula1>
            <xm:f>Sheet23!$C$19:$C$20</xm:f>
          </x14:formula1>
          <xm:sqref>D9:E10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56AE5-8378-4DFB-9757-7D990C836313}">
  <sheetPr codeName="Sheet4"/>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3.7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20.2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2" priority="9">
      <formula>D17&gt;D3</formula>
    </cfRule>
  </conditionalFormatting>
  <dataValidations count="18">
    <dataValidation allowBlank="1" showInputMessage="1" showErrorMessage="1" promptTitle="注意" prompt="歯冠形態修正も咬合調整に含みます。" sqref="B33" xr:uid="{40AF25E4-A68F-4FE1-82B9-C1E453C8BD56}"/>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E1322E40-2439-453F-8DF7-02C5533F60B7}"/>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2BBBB2DE-695F-4BCE-8A2A-3129AA1E6B0E}"/>
    <dataValidation allowBlank="1" showInputMessage="1" showErrorMessage="1" prompt="併用療法（例：EMD＋Bio-Oss）、自家骨移植、骨補填材料の応用も歯周組織再生療法1件とします。" sqref="K12:L12 K19:L19 K36:L36 K45:L45 K53:L53 K61:L61 K69:L69" xr:uid="{B52AD1D8-FA70-461B-BD04-A9C50E910832}"/>
    <dataValidation allowBlank="1" showInputMessage="1" showErrorMessage="1" prompt="組織付着療法とは、「歯周ポケット掻爬術」「新付着術」「フラップ手術」のこと" sqref="K10 K17 K25 K34 K43 K51 K59 K67" xr:uid="{39C86F50-264E-44B8-9C44-6A34A2679C19}"/>
    <dataValidation allowBlank="1" showInputMessage="1" showErrorMessage="1" promptTitle="例：24-27の歯周外科" prompt="24　フラップ手術_x000a_25　EMD_x000a_26　EMD＋Bio-Oss_x000a_27　フラップ手術＋根面レーザー_x000a_算定→組織付着×2、再生療法×2、レーザー応用×1" sqref="J9" xr:uid="{C0857C92-8B64-409D-874F-1D6A6990A26B}"/>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4ED24A85-E936-4A04-B2A3-21C80A038177}"/>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913082A1-40DC-42EC-84D8-E01ED860BB87}"/>
    <dataValidation allowBlank="1" showInputMessage="1" showErrorMessage="1" promptTitle="組織付着療法とは" prompt="組織付着療法とは、「歯周ポケット掻爬術」「新付着術」「フラップ手術」のこと" sqref="L10 L17 L25 L34 L43 L51 L59 L67" xr:uid="{2C83BED5-4F9F-4E56-AD45-A4EBC5F174AD}"/>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AAD2EA1A-99D6-440B-897E-1637663D90F8}"/>
    <dataValidation type="whole" allowBlank="1" showInputMessage="1" showErrorMessage="1" promptTitle="注意" prompt="インプラント埋入後のメインテナンス、周囲粘膜炎、周囲炎への対応に対しては、現時点では単位を付与していません。" sqref="D42" xr:uid="{11C4B04A-881B-4824-BCFA-83C8AAC486C9}">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36A63DE9-7DE1-46E4-ACF1-CC92C4DB82F2}">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C082854D-4656-409F-83E4-64773FC7E415}"/>
    <dataValidation type="whole" allowBlank="1" showInputMessage="1" showErrorMessage="1" sqref="D35" xr:uid="{A4D0457E-87E4-4DE3-B309-0971BA211A11}">
      <formula1>0</formula1>
      <formula2>D3</formula2>
    </dataValidation>
    <dataValidation type="whole" allowBlank="1" showInputMessage="1" showErrorMessage="1" sqref="D33" xr:uid="{73B93210-78B5-48FD-9622-CAD614BF217B}">
      <formula1>0</formula1>
      <formula2>D3</formula2>
    </dataValidation>
    <dataValidation type="whole" allowBlank="1" showInputMessage="1" showErrorMessage="1" sqref="D31" xr:uid="{B29EDE7D-1D29-43A1-B6A9-48F50DF46483}">
      <formula1>0</formula1>
      <formula2>D3</formula2>
    </dataValidation>
    <dataValidation type="whole" allowBlank="1" showInputMessage="1" showErrorMessage="1" promptTitle="注意" prompt="再SRPは、算定不可です" sqref="D17" xr:uid="{72D9C1DA-4A9A-4FC2-A502-2AD53B0776D3}">
      <formula1>0</formula1>
      <formula2>D3</formula2>
    </dataValidation>
    <dataValidation type="whole" allowBlank="1" showInputMessage="1" showErrorMessage="1" sqref="D43" xr:uid="{8A9C90BE-CE68-4AD0-831E-7CBFAB5FE539}">
      <formula1>0</formula1>
      <formula2>32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AD30D032-D6CD-481C-84E9-1094110CB5C9}">
          <x14:formula1>
            <xm:f>Sheet23!$C$21:$C$23</xm:f>
          </x14:formula1>
          <xm:sqref>C11</xm:sqref>
        </x14:dataValidation>
        <x14:dataValidation type="list" allowBlank="1" showInputMessage="1" showErrorMessage="1" xr:uid="{943FF075-FA53-4055-ACDA-F6C9E2621B00}">
          <x14:formula1>
            <xm:f>Sheet23!$C$18:$C$20</xm:f>
          </x14:formula1>
          <xm:sqref>C9</xm:sqref>
        </x14:dataValidation>
        <x14:dataValidation type="list" allowBlank="1" showInputMessage="1" showErrorMessage="1" xr:uid="{5BE9929E-E0D0-408C-BFC2-7294DFD2B037}">
          <x14:formula1>
            <xm:f>Sheet23!$C$73:$C$76</xm:f>
          </x14:formula1>
          <xm:sqref>C46</xm:sqref>
        </x14:dataValidation>
        <x14:dataValidation type="list" allowBlank="1" showInputMessage="1" showErrorMessage="1" xr:uid="{A561474B-4F3A-4F7C-857B-B9BF2EB34A48}">
          <x14:formula1>
            <xm:f>Sheet23!$C$70:$C$72</xm:f>
          </x14:formula1>
          <xm:sqref>C44</xm:sqref>
        </x14:dataValidation>
        <x14:dataValidation type="list" allowBlank="1" showInputMessage="1" showErrorMessage="1" promptTitle="注意" prompt="専門医有効期限（5年）の中で実施したものに限る" xr:uid="{B9D6A2CD-459A-42D0-AE45-DB6CB9391A85}">
          <x14:formula1>
            <xm:f>Sheet23!$C$67:$C$69</xm:f>
          </x14:formula1>
          <xm:sqref>C43</xm:sqref>
        </x14:dataValidation>
        <x14:dataValidation type="list" allowBlank="1" showInputMessage="1" showErrorMessage="1" promptTitle="注意" prompt="専門医有効期限（5年）の中で埋入実施したものに限る" xr:uid="{FDBBB22E-E11A-4044-AA2F-6DC774225FAC}">
          <x14:formula1>
            <xm:f>Sheet23!$C$64:$C$66</xm:f>
          </x14:formula1>
          <xm:sqref>C42</xm:sqref>
        </x14:dataValidation>
        <x14:dataValidation type="list" allowBlank="1" showInputMessage="1" showErrorMessage="1" promptTitle="注意" prompt="専門医有効期限（5年）の中で装着したものに限る。" xr:uid="{95D26866-7664-45EB-8876-BBA7FB186A0F}">
          <x14:formula1>
            <xm:f>Sheet23!$C$61:$C$63</xm:f>
          </x14:formula1>
          <xm:sqref>C41</xm:sqref>
        </x14:dataValidation>
        <x14:dataValidation type="list" allowBlank="1" showInputMessage="1" showErrorMessage="1" promptTitle="注意" prompt="専門医有効期限（5年）の中で装着実施したものに限る" xr:uid="{78C51C23-E7CE-41C0-841A-4E90F629C43E}">
          <x14:formula1>
            <xm:f>Sheet23!$C$58:$C$60</xm:f>
          </x14:formula1>
          <xm:sqref>C40</xm:sqref>
        </x14:dataValidation>
        <x14:dataValidation type="list" allowBlank="1" showInputMessage="1" showErrorMessage="1" promptTitle="注意" prompt="暗示療法のみの場合は算定不可" xr:uid="{3899F0B0-4D54-4C73-B0A8-48D0A29EE5EC}">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323C8112-80C6-4BFE-9E0D-0C48FC9DA883}">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EE3C63AA-81C8-4EDD-B2B3-078AF415F264}">
          <x14:formula1>
            <xm:f>Sheet23!$C$49:$C$51</xm:f>
          </x14:formula1>
          <xm:sqref>C33</xm:sqref>
        </x14:dataValidation>
        <x14:dataValidation type="list" allowBlank="1" showInputMessage="1" showErrorMessage="1" xr:uid="{E455B3F8-3954-4A9E-86A2-53D93A6D6102}">
          <x14:formula1>
            <xm:f>Sheet23!$C$46:$C$48</xm:f>
          </x14:formula1>
          <xm:sqref>C31</xm:sqref>
        </x14:dataValidation>
        <x14:dataValidation type="list" allowBlank="1" showInputMessage="1" showErrorMessage="1" xr:uid="{FCC1740E-2AB8-4E18-A340-3D8FE4ABF6B3}">
          <x14:formula1>
            <xm:f>Sheet23!$C$36:$C$38</xm:f>
          </x14:formula1>
          <xm:sqref>C19</xm:sqref>
        </x14:dataValidation>
        <x14:dataValidation type="list" allowBlank="1" showInputMessage="1" showErrorMessage="1" promptTitle="注意" prompt="再スケーリングは算定不可です" xr:uid="{B4BF6713-B1A6-4C82-A98F-0C39FDA55D71}">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8D73387B-6552-46DC-9237-9738B0F656D4}">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52CECEBE-B5B2-4869-AA2A-D7650CD21496}">
          <x14:formula1>
            <xm:f>Sheet23!$C$2:$C$14</xm:f>
          </x14:formula1>
          <xm:sqref>C7</xm:sqref>
        </x14:dataValidation>
        <x14:dataValidation type="list" allowBlank="1" showInputMessage="1" showErrorMessage="1" xr:uid="{F606AA05-5D2E-49DA-A8E2-18C41555C796}">
          <x14:formula1>
            <xm:f>Sheet23!$C$3:$C$17</xm:f>
          </x14:formula1>
          <xm:sqref>D7:E8</xm:sqref>
        </x14:dataValidation>
        <x14:dataValidation type="list" allowBlank="1" showInputMessage="1" showErrorMessage="1" xr:uid="{B9CA640E-C2DD-4AC9-8601-E3E43E256249}">
          <x14:formula1>
            <xm:f>Sheet23!$C$25:$C$33</xm:f>
          </x14:formula1>
          <xm:sqref>E52</xm:sqref>
        </x14:dataValidation>
        <x14:dataValidation type="list" allowBlank="1" showInputMessage="1" showErrorMessage="1" xr:uid="{8BA32F2D-0856-4909-A6D4-E38C8A2B75E6}">
          <x14:formula1>
            <xm:f>Sheet23!$C$22:$C$23</xm:f>
          </x14:formula1>
          <xm:sqref>D45:E49</xm:sqref>
        </x14:dataValidation>
        <x14:dataValidation type="list" allowBlank="1" showInputMessage="1" showErrorMessage="1" xr:uid="{CDF78526-CA11-4318-AC1B-D4FEC31C9479}">
          <x14:formula1>
            <xm:f>Sheet23!$C$19:$C$20</xm:f>
          </x14:formula1>
          <xm:sqref>D9:E10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48B5C-AE33-4A2E-9505-39B1C1C7D576}">
  <sheetPr codeName="Sheet5"/>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K17" t="s">
        <v>81</v>
      </c>
      <c r="L17" s="26"/>
      <c r="M17" s="27">
        <v>10</v>
      </c>
      <c r="N17" s="20"/>
      <c r="O17" s="9"/>
      <c r="P17" s="9"/>
    </row>
    <row r="18" spans="1:16" ht="16.5" customHeight="1" thickBot="1" x14ac:dyDescent="0.45">
      <c r="D18" s="2"/>
      <c r="E18" s="2"/>
      <c r="G18" s="41"/>
      <c r="J18" s="23"/>
      <c r="K18" t="s">
        <v>43</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44</v>
      </c>
      <c r="L19" s="26"/>
      <c r="M19" s="27">
        <v>20</v>
      </c>
      <c r="N19" s="20"/>
      <c r="O19" s="9"/>
      <c r="P19" s="9"/>
    </row>
    <row r="20" spans="1:16" ht="16.5" customHeight="1" thickTop="1" thickBot="1" x14ac:dyDescent="0.45">
      <c r="D20" s="2"/>
      <c r="E20" s="2"/>
      <c r="G20" s="41"/>
      <c r="J20" s="23"/>
      <c r="K20" t="s">
        <v>45</v>
      </c>
      <c r="L20" s="26"/>
      <c r="M20" s="27">
        <v>30</v>
      </c>
      <c r="N20" s="20"/>
      <c r="O20" s="9"/>
      <c r="P20" s="9"/>
    </row>
    <row r="21" spans="1:16" ht="16.5" customHeight="1" thickBot="1" x14ac:dyDescent="0.45">
      <c r="B21" t="s">
        <v>8</v>
      </c>
      <c r="C21" s="6" t="s">
        <v>84</v>
      </c>
      <c r="D21" s="12"/>
      <c r="E21" s="11" t="s">
        <v>64</v>
      </c>
      <c r="G21" s="41"/>
      <c r="J21" s="23"/>
      <c r="K21" s="28" t="s">
        <v>46</v>
      </c>
      <c r="L21" s="26"/>
      <c r="M21" s="27">
        <v>5</v>
      </c>
      <c r="N21" s="20"/>
      <c r="O21" s="9"/>
      <c r="P21" s="9"/>
    </row>
    <row r="22" spans="1:16" ht="16.5" customHeight="1" x14ac:dyDescent="0.4">
      <c r="B22" s="6" t="s">
        <v>72</v>
      </c>
      <c r="C22" s="148" t="s">
        <v>134</v>
      </c>
      <c r="D22" s="2"/>
      <c r="E22" s="2"/>
      <c r="F22" s="14">
        <f>L15</f>
        <v>0</v>
      </c>
      <c r="G22" s="41"/>
      <c r="J22" s="23"/>
      <c r="K22" s="9" t="s">
        <v>61</v>
      </c>
      <c r="L22" s="29">
        <f>L17*M17+L18*M18+L19*M19+L20*M20+L21*M21</f>
        <v>0</v>
      </c>
      <c r="M22" s="30"/>
      <c r="N22" s="20"/>
      <c r="O22" s="9"/>
      <c r="P22" s="9"/>
    </row>
    <row r="23" spans="1:16" ht="16.5" customHeight="1" x14ac:dyDescent="0.4">
      <c r="B23" s="6" t="s">
        <v>73</v>
      </c>
      <c r="C23" s="149"/>
      <c r="D23" s="2"/>
      <c r="E23" s="2"/>
      <c r="F23" s="14">
        <f>L22</f>
        <v>0</v>
      </c>
      <c r="G23" s="41"/>
      <c r="J23" s="23"/>
      <c r="K23" s="9"/>
      <c r="L23" s="9"/>
      <c r="M23" s="30"/>
      <c r="N23" s="20"/>
      <c r="O23" s="9"/>
      <c r="P23" s="9"/>
    </row>
    <row r="24" spans="1:16" ht="16.5" customHeight="1" thickBot="1" x14ac:dyDescent="0.45">
      <c r="B24" s="6" t="s">
        <v>74</v>
      </c>
      <c r="C24" s="149"/>
      <c r="D24" s="2"/>
      <c r="E24" s="2"/>
      <c r="F24" s="14">
        <f>L30</f>
        <v>0</v>
      </c>
      <c r="G24" s="41"/>
      <c r="J24" s="23"/>
      <c r="M24" s="25"/>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6.7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8"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1" priority="10">
      <formula>D17&gt;D3</formula>
    </cfRule>
  </conditionalFormatting>
  <dataValidations count="18">
    <dataValidation allowBlank="1" showInputMessage="1" showErrorMessage="1" promptTitle="注意" prompt="歯冠形態修正も咬合調整に含みます。" sqref="B33" xr:uid="{17D14B6D-6336-4EB5-B7E0-3F654F2CF8E7}"/>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11CD7F1A-D68C-4790-8985-475E066D553A}"/>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160423E2-31B2-4D97-A3F8-8F190BAAAA72}"/>
    <dataValidation allowBlank="1" showInputMessage="1" showErrorMessage="1" prompt="併用療法（例：EMD＋Bio-Oss）、自家骨移植、骨補填材料の応用も歯周組織再生療法1件とします。" sqref="K12:L12 K19:L19 K36:L36 K45:L45 K53:L53 K61:L61 K69:L69" xr:uid="{D488EDBC-D072-4444-9886-37EE5D8F9D95}"/>
    <dataValidation allowBlank="1" showInputMessage="1" showErrorMessage="1" prompt="組織付着療法とは、「歯周ポケット掻爬術」「新付着術」「フラップ手術」のこと" sqref="K10 K17 K25 K34 K43 K51 K59 K67" xr:uid="{2D994F8D-2204-4387-825B-B8EA73D74248}"/>
    <dataValidation allowBlank="1" showInputMessage="1" showErrorMessage="1" promptTitle="例：24-27の歯周外科" prompt="24　フラップ手術_x000a_25　EMD_x000a_26　EMD＋Bio-Oss_x000a_27　フラップ手術＋根面レーザー_x000a_算定→組織付着×2、再生療法×2、レーザー応用×1" sqref="J9" xr:uid="{B440BAE5-807D-4E78-82A5-19A632A02543}"/>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E0729E79-7C00-4635-A742-9FACE0C870FF}"/>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1:L21 K29:L29 K38:L38" xr:uid="{BD629B3C-2162-4459-8422-EC5751330B7A}"/>
    <dataValidation allowBlank="1" showInputMessage="1" showErrorMessage="1" promptTitle="組織付着療法とは" prompt="組織付着療法とは、「歯周ポケット掻爬術」「新付着術」「フラップ手術」のこと" sqref="L10 L17 L25 L34 L43 L51 L59 L67" xr:uid="{CAE57091-BC3E-4D1F-867D-F8F33D4736A3}"/>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D096F6C5-37A7-49A6-9E78-FFC5D2EEA059}"/>
    <dataValidation type="whole" allowBlank="1" showInputMessage="1" showErrorMessage="1" promptTitle="注意" prompt="インプラント埋入後のメインテナンス、周囲粘膜炎、周囲炎への対応に対しては、現時点では単位を付与していません。" sqref="D42" xr:uid="{28D71F72-B3CA-405F-9AE4-AD066AE14BBB}">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CFB496F9-91FC-4489-AD59-81C59B43BD0A}">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6A03A83D-FD09-49A0-A189-BA6920C43123}"/>
    <dataValidation type="whole" allowBlank="1" showInputMessage="1" showErrorMessage="1" sqref="D35" xr:uid="{C110DA31-90B0-4FF6-BD9C-C6943221C9FA}">
      <formula1>0</formula1>
      <formula2>D3</formula2>
    </dataValidation>
    <dataValidation type="whole" allowBlank="1" showInputMessage="1" showErrorMessage="1" sqref="D33" xr:uid="{920D6480-8029-4B39-91BD-44910EFD94FD}">
      <formula1>0</formula1>
      <formula2>D3</formula2>
    </dataValidation>
    <dataValidation type="whole" allowBlank="1" showInputMessage="1" showErrorMessage="1" sqref="D31" xr:uid="{99D447F9-4299-4EC0-B770-866C82116801}">
      <formula1>0</formula1>
      <formula2>D3</formula2>
    </dataValidation>
    <dataValidation type="whole" allowBlank="1" showInputMessage="1" showErrorMessage="1" promptTitle="注意" prompt="再SRPは、算定不可です" sqref="D17" xr:uid="{7C87B298-C63C-45D0-84DD-4CADF14295BE}">
      <formula1>0</formula1>
      <formula2>D3</formula2>
    </dataValidation>
    <dataValidation type="whole" allowBlank="1" showInputMessage="1" showErrorMessage="1" sqref="D43" xr:uid="{95996464-4C4B-4273-A0F9-4F4E10F72ABA}">
      <formula1>0</formula1>
      <formula2>32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56329024-A6FE-4BDC-92B9-FFE304B2CB78}">
          <x14:formula1>
            <xm:f>Sheet23!$C$21:$C$23</xm:f>
          </x14:formula1>
          <xm:sqref>C11</xm:sqref>
        </x14:dataValidation>
        <x14:dataValidation type="list" allowBlank="1" showInputMessage="1" showErrorMessage="1" xr:uid="{046FCD60-E36F-4748-B505-9C47397C0735}">
          <x14:formula1>
            <xm:f>Sheet23!$C$18:$C$20</xm:f>
          </x14:formula1>
          <xm:sqref>C9</xm:sqref>
        </x14:dataValidation>
        <x14:dataValidation type="list" allowBlank="1" showInputMessage="1" showErrorMessage="1" xr:uid="{F63998E0-7629-45A1-98F7-5B94C96BA402}">
          <x14:formula1>
            <xm:f>Sheet23!$C$73:$C$76</xm:f>
          </x14:formula1>
          <xm:sqref>C46</xm:sqref>
        </x14:dataValidation>
        <x14:dataValidation type="list" allowBlank="1" showInputMessage="1" showErrorMessage="1" xr:uid="{6276CFD4-E8E9-47A7-8900-3046E558E07A}">
          <x14:formula1>
            <xm:f>Sheet23!$C$70:$C$72</xm:f>
          </x14:formula1>
          <xm:sqref>C44</xm:sqref>
        </x14:dataValidation>
        <x14:dataValidation type="list" allowBlank="1" showInputMessage="1" showErrorMessage="1" promptTitle="注意" prompt="専門医有効期限（5年）の中で実施したものに限る" xr:uid="{82F04E13-FE26-40F8-B309-B6E1D735C267}">
          <x14:formula1>
            <xm:f>Sheet23!$C$67:$C$69</xm:f>
          </x14:formula1>
          <xm:sqref>C43</xm:sqref>
        </x14:dataValidation>
        <x14:dataValidation type="list" allowBlank="1" showInputMessage="1" showErrorMessage="1" promptTitle="注意" prompt="専門医有効期限（5年）の中で埋入実施したものに限る" xr:uid="{7EC54C43-B7E9-4ECE-99E8-9B06B04D4B2D}">
          <x14:formula1>
            <xm:f>Sheet23!$C$64:$C$66</xm:f>
          </x14:formula1>
          <xm:sqref>C42</xm:sqref>
        </x14:dataValidation>
        <x14:dataValidation type="list" allowBlank="1" showInputMessage="1" showErrorMessage="1" promptTitle="注意" prompt="専門医有効期限（5年）の中で装着したものに限る。" xr:uid="{D3E1CA12-9440-4050-856A-EF0A76988FB0}">
          <x14:formula1>
            <xm:f>Sheet23!$C$61:$C$63</xm:f>
          </x14:formula1>
          <xm:sqref>C41</xm:sqref>
        </x14:dataValidation>
        <x14:dataValidation type="list" allowBlank="1" showInputMessage="1" showErrorMessage="1" promptTitle="注意" prompt="専門医有効期限（5年）の中で装着実施したものに限る" xr:uid="{B9E67720-9FDE-40FA-AE07-C82E373BDCAD}">
          <x14:formula1>
            <xm:f>Sheet23!$C$58:$C$60</xm:f>
          </x14:formula1>
          <xm:sqref>C40</xm:sqref>
        </x14:dataValidation>
        <x14:dataValidation type="list" allowBlank="1" showInputMessage="1" showErrorMessage="1" promptTitle="注意" prompt="暗示療法のみの場合は算定不可" xr:uid="{E0C21FB6-EA9B-4D71-ACD6-CFA350E18322}">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A86856A8-CD01-4B8D-8D29-A83384054350}">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F13C5EEE-88CF-4B82-A2CA-54E155E87274}">
          <x14:formula1>
            <xm:f>Sheet23!$C$49:$C$51</xm:f>
          </x14:formula1>
          <xm:sqref>C33</xm:sqref>
        </x14:dataValidation>
        <x14:dataValidation type="list" allowBlank="1" showInputMessage="1" showErrorMessage="1" xr:uid="{771162FB-FC25-4C25-B97B-14E3ACC440E6}">
          <x14:formula1>
            <xm:f>Sheet23!$C$46:$C$48</xm:f>
          </x14:formula1>
          <xm:sqref>C31</xm:sqref>
        </x14:dataValidation>
        <x14:dataValidation type="list" allowBlank="1" showInputMessage="1" showErrorMessage="1" xr:uid="{1A4C86D4-4CD4-4FA1-A70C-A81C397B0276}">
          <x14:formula1>
            <xm:f>Sheet23!$C$36:$C$38</xm:f>
          </x14:formula1>
          <xm:sqref>C19</xm:sqref>
        </x14:dataValidation>
        <x14:dataValidation type="list" allowBlank="1" showInputMessage="1" showErrorMessage="1" promptTitle="注意" prompt="再スケーリングは算定不可です" xr:uid="{6F85D1E7-E760-4BD5-844B-D5A4E6AB86C3}">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2F91879E-835C-40D2-9600-A00D54C5B5FA}">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6ABFBFAD-F394-4F49-B094-E6A6E24922FA}">
          <x14:formula1>
            <xm:f>Sheet23!$C$2:$C$14</xm:f>
          </x14:formula1>
          <xm:sqref>C7</xm:sqref>
        </x14:dataValidation>
        <x14:dataValidation type="list" allowBlank="1" showInputMessage="1" showErrorMessage="1" xr:uid="{CA8E286D-4780-4389-9CB2-A90918A3F981}">
          <x14:formula1>
            <xm:f>Sheet23!$C$3:$C$17</xm:f>
          </x14:formula1>
          <xm:sqref>D7:E8</xm:sqref>
        </x14:dataValidation>
        <x14:dataValidation type="list" allowBlank="1" showInputMessage="1" showErrorMessage="1" xr:uid="{99882271-D786-4AFD-9982-34EBFE65F749}">
          <x14:formula1>
            <xm:f>Sheet23!$C$25:$C$33</xm:f>
          </x14:formula1>
          <xm:sqref>E52</xm:sqref>
        </x14:dataValidation>
        <x14:dataValidation type="list" allowBlank="1" showInputMessage="1" showErrorMessage="1" xr:uid="{C6CB782A-D219-4EFE-853A-52DCFC3DA853}">
          <x14:formula1>
            <xm:f>Sheet23!$C$22:$C$23</xm:f>
          </x14:formula1>
          <xm:sqref>D45:E49</xm:sqref>
        </x14:dataValidation>
        <x14:dataValidation type="list" allowBlank="1" showInputMessage="1" showErrorMessage="1" xr:uid="{81889DF5-FCB5-4A73-BCA5-F83AE0A331E3}">
          <x14:formula1>
            <xm:f>Sheet23!$C$19:$C$20</xm:f>
          </x14:formula1>
          <xm:sqref>D9:E10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4C02-C03D-4CC2-8194-EB3F5A87655B}">
  <sheetPr codeName="Sheet7">
    <pageSetUpPr fitToPage="1"/>
  </sheetPr>
  <dimension ref="A1:P82"/>
  <sheetViews>
    <sheetView workbookViewId="0">
      <pane xSplit="1" ySplit="6" topLeftCell="B7" activePane="bottomRight" state="frozen"/>
      <selection pane="topRight" activeCell="B1" sqref="B1"/>
      <selection pane="bottomLeft" activeCell="A7" sqref="A7"/>
      <selection pane="bottomRight" activeCell="C22" sqref="C22:C29"/>
    </sheetView>
  </sheetViews>
  <sheetFormatPr defaultRowHeight="18.75" x14ac:dyDescent="0.4"/>
  <cols>
    <col min="1" max="1" width="15.75" customWidth="1"/>
    <col min="2" max="2" width="21.25" customWidth="1"/>
    <col min="3" max="3" width="21.75" customWidth="1"/>
    <col min="4" max="4" width="12.5" customWidth="1"/>
    <col min="5" max="5" width="4" customWidth="1"/>
    <col min="6" max="6" width="5.375" customWidth="1"/>
    <col min="7" max="7" width="3.375" customWidth="1"/>
    <col min="8" max="8" width="21.375" customWidth="1"/>
    <col min="9" max="9" width="1.875" customWidth="1"/>
    <col min="10" max="10" width="13.875" customWidth="1"/>
    <col min="11" max="11" width="24" customWidth="1"/>
    <col min="12" max="12" width="6.375" customWidth="1"/>
    <col min="13" max="13" width="8.875" customWidth="1"/>
  </cols>
  <sheetData>
    <row r="1" spans="1:16" ht="19.5" thickBot="1" x14ac:dyDescent="0.45">
      <c r="A1">
        <f>K3</f>
        <v>0</v>
      </c>
    </row>
    <row r="2" spans="1:16" ht="36.75" customHeight="1" thickTop="1" thickBot="1" x14ac:dyDescent="0.45">
      <c r="A2" s="139" t="s">
        <v>66</v>
      </c>
      <c r="B2" s="139" t="s">
        <v>68</v>
      </c>
      <c r="C2" s="133" t="s">
        <v>132</v>
      </c>
      <c r="D2" s="141" t="s">
        <v>130</v>
      </c>
      <c r="E2" s="142"/>
      <c r="F2" s="142"/>
      <c r="G2" s="143"/>
      <c r="H2" s="135" t="s">
        <v>71</v>
      </c>
      <c r="I2" s="137"/>
      <c r="J2" s="139" t="s">
        <v>67</v>
      </c>
      <c r="K2" s="36" t="s">
        <v>69</v>
      </c>
    </row>
    <row r="3" spans="1:16" ht="51.75" customHeight="1" thickTop="1" thickBot="1" x14ac:dyDescent="0.45">
      <c r="A3" s="140"/>
      <c r="B3" s="140"/>
      <c r="C3" s="134"/>
      <c r="D3" s="146"/>
      <c r="E3" s="147"/>
      <c r="F3" s="144" t="s">
        <v>63</v>
      </c>
      <c r="G3" s="145"/>
      <c r="H3" s="136"/>
      <c r="I3" s="138"/>
      <c r="J3" s="140"/>
      <c r="K3" s="10">
        <f>SUM(F7:F46)</f>
        <v>0</v>
      </c>
    </row>
    <row r="4" spans="1:16" ht="19.5" thickTop="1" x14ac:dyDescent="0.4"/>
    <row r="5" spans="1:16" ht="19.5" thickBot="1" x14ac:dyDescent="0.45">
      <c r="B5" t="s">
        <v>85</v>
      </c>
    </row>
    <row r="6" spans="1:16" ht="21" thickTop="1" thickBot="1" x14ac:dyDescent="0.45">
      <c r="B6" t="s">
        <v>87</v>
      </c>
      <c r="C6" s="38" t="s">
        <v>5</v>
      </c>
      <c r="D6" s="15" t="s">
        <v>7</v>
      </c>
      <c r="E6" s="5"/>
      <c r="F6" s="16" t="s">
        <v>13</v>
      </c>
      <c r="G6" s="41"/>
      <c r="J6" s="42"/>
      <c r="K6" s="43"/>
      <c r="L6" s="43"/>
      <c r="M6" s="44"/>
    </row>
    <row r="7" spans="1:16" ht="16.5" customHeight="1" thickTop="1" thickBot="1" x14ac:dyDescent="0.45">
      <c r="B7" t="s">
        <v>0</v>
      </c>
      <c r="C7" s="39" t="s">
        <v>82</v>
      </c>
      <c r="D7" s="8"/>
      <c r="E7" s="8"/>
      <c r="F7" s="13">
        <f>IFERROR(VLOOKUP(C7, Sheet23!$C$3:$D$14, 2, FALSE), 0)</f>
        <v>0</v>
      </c>
      <c r="G7" s="41"/>
      <c r="J7" t="s">
        <v>85</v>
      </c>
      <c r="K7" s="45"/>
      <c r="L7" s="45"/>
      <c r="M7" s="46"/>
      <c r="N7" s="20"/>
      <c r="O7" s="9"/>
      <c r="P7" s="9"/>
    </row>
    <row r="8" spans="1:16" ht="16.5" customHeight="1" thickTop="1" thickBot="1" x14ac:dyDescent="0.45">
      <c r="C8" s="1"/>
      <c r="D8" s="8"/>
      <c r="E8" s="8"/>
      <c r="G8" s="41"/>
      <c r="J8" t="s">
        <v>86</v>
      </c>
      <c r="K8" t="s">
        <v>86</v>
      </c>
      <c r="M8" s="22"/>
      <c r="N8" s="20"/>
      <c r="O8" s="9"/>
      <c r="P8" s="9"/>
    </row>
    <row r="9" spans="1:16" ht="16.5" customHeight="1" thickTop="1" thickBot="1" x14ac:dyDescent="0.45">
      <c r="B9" t="s">
        <v>1</v>
      </c>
      <c r="C9" s="40" t="s">
        <v>82</v>
      </c>
      <c r="D9" s="2"/>
      <c r="E9" s="2"/>
      <c r="F9" s="13">
        <f>IFERROR(VLOOKUP(C9, Sheet23!$C$18:$D$20, 2, FALSE), 0)</f>
        <v>0</v>
      </c>
      <c r="G9" s="41"/>
      <c r="J9" s="23" t="s">
        <v>53</v>
      </c>
      <c r="K9" s="48" t="s">
        <v>88</v>
      </c>
      <c r="L9" s="24" t="s">
        <v>62</v>
      </c>
      <c r="M9" s="25"/>
      <c r="N9" s="20"/>
      <c r="O9" s="9"/>
      <c r="P9" s="9"/>
    </row>
    <row r="10" spans="1:16" ht="16.5" customHeight="1" thickTop="1" thickBot="1" x14ac:dyDescent="0.45">
      <c r="D10" s="2"/>
      <c r="E10" s="2"/>
      <c r="G10" s="41"/>
      <c r="J10" s="49" t="s">
        <v>89</v>
      </c>
      <c r="K10" t="s">
        <v>81</v>
      </c>
      <c r="L10" s="26"/>
      <c r="M10" s="27">
        <v>10</v>
      </c>
      <c r="N10" s="20"/>
      <c r="O10" s="9"/>
      <c r="P10" s="9"/>
    </row>
    <row r="11" spans="1:16" ht="16.5" customHeight="1" thickTop="1" thickBot="1" x14ac:dyDescent="0.45">
      <c r="B11" t="s">
        <v>2</v>
      </c>
      <c r="C11" s="40" t="s">
        <v>82</v>
      </c>
      <c r="D11" s="37"/>
      <c r="E11" s="11" t="s">
        <v>64</v>
      </c>
      <c r="F11" s="13">
        <f>G11*D11</f>
        <v>0</v>
      </c>
      <c r="G11" s="41">
        <f>IFERROR(VLOOKUP(C11, Sheet23!$C$22:$D$23, 2, FALSE), 0)</f>
        <v>0</v>
      </c>
      <c r="J11" s="49" t="s">
        <v>90</v>
      </c>
      <c r="K11" t="s">
        <v>43</v>
      </c>
      <c r="L11" s="26"/>
      <c r="M11" s="27">
        <v>10</v>
      </c>
      <c r="N11" s="20"/>
      <c r="O11" s="9"/>
      <c r="P11" s="9"/>
    </row>
    <row r="12" spans="1:16" ht="16.5" customHeight="1" thickTop="1" thickBot="1" x14ac:dyDescent="0.45">
      <c r="D12" s="2"/>
      <c r="E12" s="2"/>
      <c r="G12" s="41"/>
      <c r="J12" s="49" t="s">
        <v>91</v>
      </c>
      <c r="K12" t="s">
        <v>44</v>
      </c>
      <c r="L12" s="26"/>
      <c r="M12" s="27">
        <v>20</v>
      </c>
      <c r="N12" s="20"/>
      <c r="O12" s="9"/>
      <c r="P12" s="9"/>
    </row>
    <row r="13" spans="1:16" ht="16.5" customHeight="1" thickTop="1" thickBot="1" x14ac:dyDescent="0.45">
      <c r="B13" t="s">
        <v>127</v>
      </c>
      <c r="C13" s="40" t="s">
        <v>82</v>
      </c>
      <c r="D13" s="2"/>
      <c r="E13" s="2"/>
      <c r="F13" s="13">
        <f>IFERROR(VLOOKUP(C13, Sheet23!$C$24:$D$27, 2, FALSE), 0)</f>
        <v>0</v>
      </c>
      <c r="G13" s="41"/>
      <c r="H13" s="35" t="s">
        <v>70</v>
      </c>
      <c r="J13" s="49" t="s">
        <v>92</v>
      </c>
      <c r="K13" t="s">
        <v>45</v>
      </c>
      <c r="L13" s="26"/>
      <c r="M13" s="27">
        <v>30</v>
      </c>
      <c r="N13" s="20"/>
      <c r="O13" s="9"/>
      <c r="P13" s="9"/>
    </row>
    <row r="14" spans="1:16" ht="16.5" customHeight="1" thickTop="1" thickBot="1" x14ac:dyDescent="0.45">
      <c r="D14" s="2"/>
      <c r="E14" s="2"/>
      <c r="G14" s="41"/>
      <c r="J14" s="49" t="s">
        <v>93</v>
      </c>
      <c r="K14" s="28" t="s">
        <v>46</v>
      </c>
      <c r="L14" s="26"/>
      <c r="M14" s="27">
        <v>5</v>
      </c>
      <c r="N14" s="20"/>
      <c r="O14" s="9"/>
      <c r="P14" s="9"/>
    </row>
    <row r="15" spans="1:16" ht="16.5" customHeight="1" thickTop="1" thickBot="1" x14ac:dyDescent="0.45">
      <c r="B15" t="s">
        <v>4</v>
      </c>
      <c r="C15" s="40" t="s">
        <v>82</v>
      </c>
      <c r="D15" s="2"/>
      <c r="E15" s="2"/>
      <c r="F15" s="13">
        <f>IFERROR(VLOOKUP(C15, Sheet23!$C$28:$D$34, 2, FALSE), 0)</f>
        <v>0</v>
      </c>
      <c r="G15" s="41"/>
      <c r="H15" s="35" t="s">
        <v>70</v>
      </c>
      <c r="J15" s="23"/>
      <c r="K15" s="9" t="s">
        <v>61</v>
      </c>
      <c r="L15" s="29">
        <f>L10*M10+L11*M11+L12*M12+L13*M13+L14*M14</f>
        <v>0</v>
      </c>
      <c r="M15" s="30"/>
      <c r="N15" s="20"/>
      <c r="O15" s="9"/>
      <c r="P15" s="9"/>
    </row>
    <row r="16" spans="1:16" ht="16.5" customHeight="1" thickTop="1" thickBot="1" x14ac:dyDescent="0.45">
      <c r="D16" s="2"/>
      <c r="E16" s="2"/>
      <c r="G16" s="41"/>
      <c r="J16" s="23"/>
      <c r="K16" s="9"/>
      <c r="L16" s="9"/>
      <c r="M16" s="30"/>
      <c r="N16" s="20"/>
      <c r="O16" s="9"/>
      <c r="P16" s="9"/>
    </row>
    <row r="17" spans="1:16" ht="16.5" customHeight="1" thickBot="1" x14ac:dyDescent="0.45">
      <c r="B17" t="s">
        <v>6</v>
      </c>
      <c r="D17" s="12"/>
      <c r="E17" s="11" t="s">
        <v>63</v>
      </c>
      <c r="F17" s="13">
        <f>3*D17</f>
        <v>0</v>
      </c>
      <c r="G17" s="41"/>
      <c r="J17" s="23" t="s">
        <v>54</v>
      </c>
      <c r="M17" s="25"/>
      <c r="N17" s="20"/>
      <c r="O17" s="9"/>
      <c r="P17" s="9"/>
    </row>
    <row r="18" spans="1:16" ht="16.5" customHeight="1" thickBot="1" x14ac:dyDescent="0.45">
      <c r="D18" s="2"/>
      <c r="E18" s="2"/>
      <c r="G18" s="41"/>
      <c r="J18" s="23"/>
      <c r="K18" t="s">
        <v>81</v>
      </c>
      <c r="L18" s="26"/>
      <c r="M18" s="27">
        <v>10</v>
      </c>
      <c r="N18" s="20"/>
      <c r="O18" s="9"/>
      <c r="P18" s="9"/>
    </row>
    <row r="19" spans="1:16" ht="16.5" customHeight="1" thickTop="1" thickBot="1" x14ac:dyDescent="0.45">
      <c r="A19" s="47"/>
      <c r="B19" t="s">
        <v>80</v>
      </c>
      <c r="C19" s="40" t="s">
        <v>82</v>
      </c>
      <c r="D19" s="37"/>
      <c r="E19" s="11" t="s">
        <v>65</v>
      </c>
      <c r="F19" s="13">
        <f>G19*D19</f>
        <v>0</v>
      </c>
      <c r="G19" s="41">
        <f>IFERROR(VLOOKUP(C19, Sheet23!$C$37:$D$38, 2, FALSE), 0)</f>
        <v>0</v>
      </c>
      <c r="J19" s="23"/>
      <c r="K19" t="s">
        <v>43</v>
      </c>
      <c r="L19" s="26"/>
      <c r="M19" s="27">
        <v>10</v>
      </c>
      <c r="N19" s="20"/>
      <c r="O19" s="9"/>
      <c r="P19" s="9"/>
    </row>
    <row r="20" spans="1:16" ht="16.5" customHeight="1" thickTop="1" thickBot="1" x14ac:dyDescent="0.45">
      <c r="D20" s="2"/>
      <c r="E20" s="2"/>
      <c r="G20" s="41"/>
      <c r="J20" s="23"/>
      <c r="K20" t="s">
        <v>44</v>
      </c>
      <c r="L20" s="26"/>
      <c r="M20" s="27">
        <v>20</v>
      </c>
      <c r="N20" s="20"/>
      <c r="O20" s="9"/>
      <c r="P20" s="9"/>
    </row>
    <row r="21" spans="1:16" ht="16.5" customHeight="1" thickBot="1" x14ac:dyDescent="0.45">
      <c r="B21" t="s">
        <v>8</v>
      </c>
      <c r="C21" s="6" t="s">
        <v>84</v>
      </c>
      <c r="D21" s="12"/>
      <c r="E21" s="11" t="s">
        <v>64</v>
      </c>
      <c r="G21" s="41"/>
      <c r="J21" s="23"/>
      <c r="K21" t="s">
        <v>45</v>
      </c>
      <c r="L21" s="26"/>
      <c r="M21" s="27">
        <v>30</v>
      </c>
      <c r="N21" s="20"/>
      <c r="O21" s="9"/>
      <c r="P21" s="9"/>
    </row>
    <row r="22" spans="1:16" ht="16.5" customHeight="1" thickBot="1" x14ac:dyDescent="0.45">
      <c r="B22" s="6" t="s">
        <v>72</v>
      </c>
      <c r="C22" s="148" t="s">
        <v>134</v>
      </c>
      <c r="D22" s="2"/>
      <c r="E22" s="2"/>
      <c r="F22" s="14">
        <f>L15</f>
        <v>0</v>
      </c>
      <c r="G22" s="41"/>
      <c r="J22" s="23"/>
      <c r="K22" s="28" t="s">
        <v>46</v>
      </c>
      <c r="L22" s="26"/>
      <c r="M22" s="27">
        <v>5</v>
      </c>
      <c r="N22" s="20"/>
      <c r="O22" s="9"/>
      <c r="P22" s="9"/>
    </row>
    <row r="23" spans="1:16" ht="16.5" customHeight="1" x14ac:dyDescent="0.4">
      <c r="B23" s="6" t="s">
        <v>73</v>
      </c>
      <c r="C23" s="149"/>
      <c r="D23" s="2"/>
      <c r="E23" s="2"/>
      <c r="F23" s="14">
        <f>L23</f>
        <v>0</v>
      </c>
      <c r="G23" s="41"/>
      <c r="J23" s="23"/>
      <c r="K23" s="9" t="s">
        <v>61</v>
      </c>
      <c r="L23" s="29">
        <f>L18*M18+L19*M19+L20*M20+L21*M21+L22*M22</f>
        <v>0</v>
      </c>
      <c r="M23" s="30"/>
      <c r="N23" s="20"/>
      <c r="O23" s="9"/>
      <c r="P23" s="9"/>
    </row>
    <row r="24" spans="1:16" ht="16.5" customHeight="1" thickBot="1" x14ac:dyDescent="0.45">
      <c r="B24" s="6" t="s">
        <v>74</v>
      </c>
      <c r="C24" s="149"/>
      <c r="D24" s="2"/>
      <c r="E24" s="2"/>
      <c r="F24" s="14">
        <f>L30</f>
        <v>0</v>
      </c>
      <c r="G24" s="41"/>
      <c r="J24" s="23"/>
      <c r="K24" s="9"/>
      <c r="L24" s="9"/>
      <c r="M24" s="30"/>
      <c r="N24" s="20"/>
      <c r="O24" s="9"/>
      <c r="P24" s="9"/>
    </row>
    <row r="25" spans="1:16" ht="16.5" customHeight="1" thickBot="1" x14ac:dyDescent="0.45">
      <c r="B25" s="6" t="s">
        <v>75</v>
      </c>
      <c r="C25" s="149"/>
      <c r="D25" s="2"/>
      <c r="E25" s="2"/>
      <c r="F25" s="14">
        <f>L40</f>
        <v>0</v>
      </c>
      <c r="G25" s="41"/>
      <c r="J25" s="23" t="s">
        <v>55</v>
      </c>
      <c r="K25" t="s">
        <v>81</v>
      </c>
      <c r="L25" s="26"/>
      <c r="M25" s="27">
        <v>10</v>
      </c>
      <c r="N25" s="20"/>
      <c r="O25" s="9"/>
      <c r="P25" s="9"/>
    </row>
    <row r="26" spans="1:16" ht="16.5" customHeight="1" thickBot="1" x14ac:dyDescent="0.45">
      <c r="B26" s="6" t="s">
        <v>76</v>
      </c>
      <c r="C26" s="149"/>
      <c r="D26" s="2"/>
      <c r="E26" s="2"/>
      <c r="F26" s="14">
        <f>L48</f>
        <v>0</v>
      </c>
      <c r="G26" s="41"/>
      <c r="J26" s="23"/>
      <c r="K26" t="s">
        <v>43</v>
      </c>
      <c r="L26" s="26"/>
      <c r="M26" s="27">
        <v>10</v>
      </c>
      <c r="N26" s="20"/>
      <c r="O26" s="9"/>
      <c r="P26" s="9"/>
    </row>
    <row r="27" spans="1:16" ht="16.5" customHeight="1" thickBot="1" x14ac:dyDescent="0.45">
      <c r="B27" s="6" t="s">
        <v>77</v>
      </c>
      <c r="C27" s="149"/>
      <c r="D27" s="2"/>
      <c r="E27" s="2"/>
      <c r="F27" s="14">
        <f>L56</f>
        <v>0</v>
      </c>
      <c r="G27" s="41"/>
      <c r="J27" s="23"/>
      <c r="K27" t="s">
        <v>44</v>
      </c>
      <c r="L27" s="26"/>
      <c r="M27" s="27">
        <v>20</v>
      </c>
      <c r="N27" s="20"/>
      <c r="O27" s="9"/>
      <c r="P27" s="9"/>
    </row>
    <row r="28" spans="1:16" ht="16.5" customHeight="1" thickBot="1" x14ac:dyDescent="0.45">
      <c r="B28" s="6" t="s">
        <v>78</v>
      </c>
      <c r="C28" s="149"/>
      <c r="D28" s="2"/>
      <c r="E28" s="2"/>
      <c r="F28" s="14">
        <f>L64</f>
        <v>0</v>
      </c>
      <c r="G28" s="41"/>
      <c r="J28" s="23"/>
      <c r="K28" t="s">
        <v>45</v>
      </c>
      <c r="L28" s="26"/>
      <c r="M28" s="27">
        <v>30</v>
      </c>
      <c r="N28" s="20"/>
      <c r="O28" s="9"/>
      <c r="P28" s="9"/>
    </row>
    <row r="29" spans="1:16" ht="16.5" customHeight="1" thickBot="1" x14ac:dyDescent="0.45">
      <c r="B29" s="6" t="s">
        <v>79</v>
      </c>
      <c r="C29" s="150"/>
      <c r="D29" s="2"/>
      <c r="E29" s="2"/>
      <c r="F29" s="14">
        <f>L72</f>
        <v>0</v>
      </c>
      <c r="G29" s="41"/>
      <c r="J29" s="23"/>
      <c r="K29" s="28" t="s">
        <v>46</v>
      </c>
      <c r="L29" s="26"/>
      <c r="M29" s="27">
        <v>5</v>
      </c>
      <c r="N29" s="20"/>
      <c r="O29" s="9"/>
      <c r="P29" s="9"/>
    </row>
    <row r="30" spans="1:16" ht="16.5" customHeight="1" thickBot="1" x14ac:dyDescent="0.45">
      <c r="D30" s="2"/>
      <c r="E30" s="2"/>
      <c r="F30" s="6"/>
      <c r="G30" s="41"/>
      <c r="J30" s="23"/>
      <c r="K30" s="9" t="s">
        <v>61</v>
      </c>
      <c r="L30" s="29">
        <f>L25*M25+L26*M26+L27*M27+L28*M28+L29*M29</f>
        <v>0</v>
      </c>
      <c r="M30" s="30"/>
      <c r="N30" s="20"/>
      <c r="O30" s="9"/>
      <c r="P30" s="9"/>
    </row>
    <row r="31" spans="1:16" ht="60.75" customHeight="1" thickTop="1" thickBot="1" x14ac:dyDescent="0.45">
      <c r="B31" s="4" t="s">
        <v>109</v>
      </c>
      <c r="C31" s="40" t="s">
        <v>82</v>
      </c>
      <c r="D31" s="37"/>
      <c r="E31" s="11" t="s">
        <v>63</v>
      </c>
      <c r="F31" s="13">
        <f>5*D31</f>
        <v>0</v>
      </c>
      <c r="G31" s="41"/>
      <c r="J31" s="23"/>
      <c r="K31" s="9"/>
      <c r="L31" s="9"/>
      <c r="M31" s="30"/>
      <c r="N31" s="20"/>
      <c r="O31" s="9"/>
      <c r="P31" s="9"/>
    </row>
    <row r="32" spans="1:16" ht="16.5" customHeight="1" thickTop="1" thickBot="1" x14ac:dyDescent="0.45">
      <c r="D32" s="2"/>
      <c r="E32" s="2"/>
      <c r="G32" s="41"/>
      <c r="J32" s="23"/>
      <c r="K32" s="9"/>
      <c r="L32" s="9"/>
      <c r="M32" s="30"/>
      <c r="N32" s="20"/>
      <c r="O32" s="9"/>
      <c r="P32" s="18"/>
    </row>
    <row r="33" spans="2:16" ht="18.75" customHeight="1" thickTop="1" thickBot="1" x14ac:dyDescent="0.45">
      <c r="B33" t="s">
        <v>9</v>
      </c>
      <c r="C33" s="40" t="s">
        <v>82</v>
      </c>
      <c r="D33" s="37"/>
      <c r="E33" s="11" t="s">
        <v>63</v>
      </c>
      <c r="F33" s="13">
        <f>1*D33</f>
        <v>0</v>
      </c>
      <c r="G33" s="41"/>
      <c r="J33" s="23"/>
      <c r="M33" s="25"/>
      <c r="N33" s="20"/>
      <c r="O33" s="17"/>
    </row>
    <row r="34" spans="2:16" ht="16.5" customHeight="1" thickTop="1" thickBot="1" x14ac:dyDescent="0.45">
      <c r="D34" s="2"/>
      <c r="E34" s="2"/>
      <c r="G34" s="41"/>
      <c r="J34" s="23" t="s">
        <v>56</v>
      </c>
      <c r="K34" t="s">
        <v>81</v>
      </c>
      <c r="L34" s="26"/>
      <c r="M34" s="27">
        <v>10</v>
      </c>
      <c r="N34" s="20"/>
      <c r="O34" s="17"/>
    </row>
    <row r="35" spans="2:16" ht="16.5" customHeight="1" thickTop="1" thickBot="1" x14ac:dyDescent="0.45">
      <c r="B35" t="s">
        <v>10</v>
      </c>
      <c r="C35" s="40" t="s">
        <v>82</v>
      </c>
      <c r="D35" s="37"/>
      <c r="E35" s="11" t="s">
        <v>63</v>
      </c>
      <c r="F35" s="13">
        <f>1*D35</f>
        <v>0</v>
      </c>
      <c r="G35" s="41"/>
      <c r="J35" s="23"/>
      <c r="K35" t="s">
        <v>43</v>
      </c>
      <c r="L35" s="26"/>
      <c r="M35" s="27">
        <v>10</v>
      </c>
      <c r="N35" s="20"/>
      <c r="O35" s="17"/>
    </row>
    <row r="36" spans="2:16" ht="16.5" customHeight="1" thickTop="1" thickBot="1" x14ac:dyDescent="0.45">
      <c r="D36" s="2"/>
      <c r="E36" s="2"/>
      <c r="G36" s="41"/>
      <c r="J36" s="23"/>
      <c r="K36" t="s">
        <v>44</v>
      </c>
      <c r="L36" s="26"/>
      <c r="M36" s="27">
        <v>20</v>
      </c>
      <c r="N36" s="20"/>
      <c r="O36" s="17"/>
    </row>
    <row r="37" spans="2:16" ht="16.5" customHeight="1" thickTop="1" thickBot="1" x14ac:dyDescent="0.45">
      <c r="B37" t="s">
        <v>11</v>
      </c>
      <c r="C37" s="40" t="s">
        <v>82</v>
      </c>
      <c r="D37" s="2"/>
      <c r="E37" s="2"/>
      <c r="F37" s="13">
        <f>IFERROR(VLOOKUP(C37, Sheet23!$C$56:$D$57, 2, FALSE), 0)</f>
        <v>0</v>
      </c>
      <c r="G37" s="41"/>
      <c r="J37" s="23"/>
      <c r="K37" t="s">
        <v>45</v>
      </c>
      <c r="L37" s="26"/>
      <c r="M37" s="27">
        <v>30</v>
      </c>
      <c r="N37" s="20"/>
      <c r="O37" s="9"/>
      <c r="P37" s="19"/>
    </row>
    <row r="38" spans="2:16" ht="16.5" customHeight="1" thickTop="1" thickBot="1" x14ac:dyDescent="0.45">
      <c r="D38" s="2"/>
      <c r="E38" s="2"/>
      <c r="G38" s="41"/>
      <c r="J38" s="23"/>
      <c r="K38" s="28" t="s">
        <v>46</v>
      </c>
      <c r="L38" s="26"/>
      <c r="M38" s="27">
        <v>5</v>
      </c>
      <c r="N38" s="20"/>
      <c r="O38" s="9"/>
      <c r="P38" s="9"/>
    </row>
    <row r="39" spans="2:16" ht="16.5" customHeight="1" thickBot="1" x14ac:dyDescent="0.45">
      <c r="B39" t="s">
        <v>12</v>
      </c>
      <c r="D39" s="2"/>
      <c r="E39" s="2"/>
      <c r="G39" s="41"/>
      <c r="J39" s="23"/>
      <c r="K39" s="28"/>
      <c r="L39" s="24"/>
      <c r="M39" s="27"/>
      <c r="N39" s="20"/>
      <c r="O39" s="9"/>
      <c r="P39" s="9"/>
    </row>
    <row r="40" spans="2:16" ht="16.5" customHeight="1" thickTop="1" thickBot="1" x14ac:dyDescent="0.45">
      <c r="B40" s="6" t="s">
        <v>14</v>
      </c>
      <c r="C40" s="40" t="s">
        <v>82</v>
      </c>
      <c r="D40" s="37"/>
      <c r="E40" s="11" t="s">
        <v>65</v>
      </c>
      <c r="F40" s="13">
        <f>G40*D40</f>
        <v>0</v>
      </c>
      <c r="G40" s="41">
        <f>IFERROR(VLOOKUP(C40, Sheet23!$C$59:$D$60, 2, FALSE), 0)</f>
        <v>0</v>
      </c>
      <c r="J40" s="23"/>
      <c r="K40" s="9" t="s">
        <v>61</v>
      </c>
      <c r="L40" s="29">
        <f>L34*M34+L35*M35+L36*M36+L37*M37+L38*M38</f>
        <v>0</v>
      </c>
      <c r="M40" s="30"/>
      <c r="N40" s="20"/>
      <c r="O40" s="9"/>
      <c r="P40" s="9"/>
    </row>
    <row r="41" spans="2:16" ht="16.5" customHeight="1" thickTop="1" thickBot="1" x14ac:dyDescent="0.45">
      <c r="B41" s="6" t="s">
        <v>15</v>
      </c>
      <c r="C41" s="40" t="s">
        <v>82</v>
      </c>
      <c r="D41" s="37"/>
      <c r="E41" s="11" t="s">
        <v>65</v>
      </c>
      <c r="F41" s="13">
        <f t="shared" ref="F41:F43" si="0">G41*D41</f>
        <v>0</v>
      </c>
      <c r="G41" s="41">
        <f>IFERROR(VLOOKUP(C41, Sheet23!$C$62:$D$63, 2, FALSE), 0)</f>
        <v>0</v>
      </c>
      <c r="J41" s="23"/>
      <c r="K41" s="9"/>
      <c r="L41" s="9"/>
      <c r="M41" s="30"/>
      <c r="N41" s="20"/>
      <c r="O41" s="9"/>
      <c r="P41" s="9"/>
    </row>
    <row r="42" spans="2:16" ht="16.5" customHeight="1" thickTop="1" thickBot="1" x14ac:dyDescent="0.45">
      <c r="B42" s="6" t="s">
        <v>16</v>
      </c>
      <c r="C42" s="40" t="s">
        <v>82</v>
      </c>
      <c r="D42" s="37"/>
      <c r="E42" s="11" t="s">
        <v>63</v>
      </c>
      <c r="F42" s="13">
        <f t="shared" si="0"/>
        <v>0</v>
      </c>
      <c r="G42" s="41">
        <f>IFERROR(VLOOKUP(C42, Sheet23!$C$65:$D$66, 2, FALSE), 0)</f>
        <v>0</v>
      </c>
      <c r="J42" s="23"/>
      <c r="M42" s="25"/>
      <c r="N42" s="20"/>
      <c r="O42" s="9"/>
      <c r="P42" s="9"/>
    </row>
    <row r="43" spans="2:16" ht="16.5" customHeight="1" thickTop="1" thickBot="1" x14ac:dyDescent="0.45">
      <c r="B43" s="6" t="s">
        <v>17</v>
      </c>
      <c r="C43" s="40" t="s">
        <v>82</v>
      </c>
      <c r="D43" s="37"/>
      <c r="E43" s="11" t="s">
        <v>63</v>
      </c>
      <c r="F43" s="13">
        <f t="shared" si="0"/>
        <v>0</v>
      </c>
      <c r="G43" s="41">
        <f>IFERROR(VLOOKUP(C43, Sheet23!$C$68:$D$69, 2, FALSE), 0)</f>
        <v>0</v>
      </c>
      <c r="J43" s="23" t="s">
        <v>57</v>
      </c>
      <c r="K43" t="s">
        <v>81</v>
      </c>
      <c r="L43" s="26"/>
      <c r="M43" s="27">
        <v>10</v>
      </c>
      <c r="N43" s="20"/>
      <c r="O43" s="9"/>
      <c r="P43" s="9"/>
    </row>
    <row r="44" spans="2:16" ht="16.5" customHeight="1" thickTop="1" thickBot="1" x14ac:dyDescent="0.45">
      <c r="B44" s="6" t="s">
        <v>18</v>
      </c>
      <c r="C44" s="40" t="s">
        <v>82</v>
      </c>
      <c r="D44" s="2"/>
      <c r="E44" s="2"/>
      <c r="F44" s="13">
        <f>IFERROR(VLOOKUP(C44, Sheet23!$C$71:$D$72, 2, FALSE), 0)</f>
        <v>0</v>
      </c>
      <c r="G44" s="41"/>
      <c r="J44" s="23"/>
      <c r="K44" t="s">
        <v>43</v>
      </c>
      <c r="L44" s="26"/>
      <c r="M44" s="27">
        <v>10</v>
      </c>
      <c r="N44" s="20"/>
      <c r="O44" s="9"/>
      <c r="P44" s="9"/>
    </row>
    <row r="45" spans="2:16" ht="16.5" customHeight="1" thickTop="1" thickBot="1" x14ac:dyDescent="0.45">
      <c r="D45" s="2"/>
      <c r="E45" s="2"/>
      <c r="G45" s="41"/>
      <c r="J45" s="23"/>
      <c r="K45" t="s">
        <v>44</v>
      </c>
      <c r="L45" s="26"/>
      <c r="M45" s="27">
        <v>20</v>
      </c>
      <c r="N45" s="20"/>
      <c r="O45" s="9"/>
      <c r="P45" s="9"/>
    </row>
    <row r="46" spans="2:16" ht="16.5" customHeight="1" thickTop="1" thickBot="1" x14ac:dyDescent="0.45">
      <c r="B46" t="s">
        <v>19</v>
      </c>
      <c r="C46" s="40" t="s">
        <v>82</v>
      </c>
      <c r="D46" s="2"/>
      <c r="E46" s="2"/>
      <c r="F46" s="13">
        <f>IFERROR(VLOOKUP(C46, Sheet23!$C$74:$D$76, 2, FALSE), 0)</f>
        <v>0</v>
      </c>
      <c r="G46" s="41"/>
      <c r="J46" s="23"/>
      <c r="K46" t="s">
        <v>45</v>
      </c>
      <c r="L46" s="26"/>
      <c r="M46" s="27">
        <v>30</v>
      </c>
      <c r="N46" s="20"/>
      <c r="O46" s="9"/>
      <c r="P46" s="9"/>
    </row>
    <row r="47" spans="2:16" ht="16.5" customHeight="1" thickTop="1" thickBot="1" x14ac:dyDescent="0.45">
      <c r="D47" s="2"/>
      <c r="E47" s="2"/>
      <c r="G47" s="41"/>
      <c r="J47" s="23"/>
      <c r="K47" s="28" t="s">
        <v>46</v>
      </c>
      <c r="L47" s="26"/>
      <c r="M47" s="27">
        <v>5</v>
      </c>
      <c r="N47" s="20"/>
      <c r="O47" s="9"/>
      <c r="P47" s="9"/>
    </row>
    <row r="48" spans="2:16" ht="16.5" customHeight="1" x14ac:dyDescent="0.4">
      <c r="D48" s="2"/>
      <c r="E48" s="2"/>
      <c r="J48" s="23"/>
      <c r="K48" s="9" t="s">
        <v>61</v>
      </c>
      <c r="L48" s="29">
        <f>L43*M43+L44*M44+L45*M45+L46*M46+L47*M47</f>
        <v>0</v>
      </c>
      <c r="M48" s="30"/>
      <c r="N48" s="20"/>
      <c r="O48" s="9"/>
      <c r="P48" s="9"/>
    </row>
    <row r="49" spans="2:16" ht="16.5" customHeight="1" x14ac:dyDescent="0.4">
      <c r="D49" s="2"/>
      <c r="E49" s="2"/>
      <c r="J49" s="23"/>
      <c r="K49" s="9"/>
      <c r="L49" s="9"/>
      <c r="M49" s="30"/>
      <c r="N49" s="20"/>
      <c r="O49" s="9"/>
      <c r="P49" s="9"/>
    </row>
    <row r="50" spans="2:16" ht="16.5" customHeight="1" thickBot="1" x14ac:dyDescent="0.45">
      <c r="D50" s="2"/>
      <c r="E50" s="2"/>
      <c r="J50" s="23"/>
      <c r="M50" s="25"/>
      <c r="N50" s="20"/>
      <c r="O50" s="9"/>
      <c r="P50" s="9"/>
    </row>
    <row r="51" spans="2:16" ht="16.5" customHeight="1" thickBot="1" x14ac:dyDescent="0.45">
      <c r="B51" s="124" t="s">
        <v>83</v>
      </c>
      <c r="C51" s="125"/>
      <c r="D51" s="126"/>
      <c r="E51" s="2"/>
      <c r="J51" s="23" t="s">
        <v>58</v>
      </c>
      <c r="K51" t="s">
        <v>81</v>
      </c>
      <c r="L51" s="26"/>
      <c r="M51" s="27">
        <v>10</v>
      </c>
      <c r="N51" s="20"/>
      <c r="O51" s="9"/>
      <c r="P51" s="9"/>
    </row>
    <row r="52" spans="2:16" ht="16.5" customHeight="1" thickBot="1" x14ac:dyDescent="0.45">
      <c r="B52" s="127"/>
      <c r="C52" s="128"/>
      <c r="D52" s="129"/>
      <c r="E52" s="2"/>
      <c r="J52" s="23"/>
      <c r="K52" t="s">
        <v>43</v>
      </c>
      <c r="L52" s="26"/>
      <c r="M52" s="27">
        <v>10</v>
      </c>
      <c r="N52" s="20"/>
      <c r="O52" s="9"/>
      <c r="P52" s="9"/>
    </row>
    <row r="53" spans="2:16" ht="16.5" customHeight="1" thickBot="1" x14ac:dyDescent="0.45">
      <c r="B53" s="127"/>
      <c r="C53" s="128"/>
      <c r="D53" s="129"/>
      <c r="J53" s="23"/>
      <c r="K53" t="s">
        <v>44</v>
      </c>
      <c r="L53" s="26"/>
      <c r="M53" s="27">
        <v>20</v>
      </c>
      <c r="N53" s="20"/>
      <c r="O53" s="9"/>
      <c r="P53" s="9"/>
    </row>
    <row r="54" spans="2:16" ht="16.5" customHeight="1" thickBot="1" x14ac:dyDescent="0.45">
      <c r="B54" s="127"/>
      <c r="C54" s="128"/>
      <c r="D54" s="129"/>
      <c r="J54" s="23"/>
      <c r="K54" t="s">
        <v>45</v>
      </c>
      <c r="L54" s="26"/>
      <c r="M54" s="27">
        <v>30</v>
      </c>
      <c r="N54" s="20"/>
      <c r="O54" s="9"/>
      <c r="P54" s="9"/>
    </row>
    <row r="55" spans="2:16" ht="16.5" customHeight="1" thickBot="1" x14ac:dyDescent="0.45">
      <c r="B55" s="127"/>
      <c r="C55" s="128"/>
      <c r="D55" s="129"/>
      <c r="J55" s="23"/>
      <c r="K55" s="28" t="s">
        <v>46</v>
      </c>
      <c r="L55" s="26"/>
      <c r="M55" s="27">
        <v>5</v>
      </c>
    </row>
    <row r="56" spans="2:16" ht="16.5" customHeight="1" x14ac:dyDescent="0.4">
      <c r="B56" s="127"/>
      <c r="C56" s="128"/>
      <c r="D56" s="129"/>
      <c r="J56" s="23"/>
      <c r="K56" s="9" t="s">
        <v>61</v>
      </c>
      <c r="L56" s="29">
        <f>L51*M51+L52*M52+L53*M53+L54*M54+L55*M55</f>
        <v>0</v>
      </c>
      <c r="M56" s="30"/>
    </row>
    <row r="57" spans="2:16" ht="16.5" customHeight="1" x14ac:dyDescent="0.4">
      <c r="B57" s="127"/>
      <c r="C57" s="128"/>
      <c r="D57" s="129"/>
      <c r="J57" s="23"/>
      <c r="M57" s="22"/>
    </row>
    <row r="58" spans="2:16" ht="16.5" customHeight="1" thickBot="1" x14ac:dyDescent="0.45">
      <c r="B58" s="127"/>
      <c r="C58" s="128"/>
      <c r="D58" s="129"/>
      <c r="J58" s="21"/>
      <c r="M58" s="25"/>
    </row>
    <row r="59" spans="2:16" ht="16.5" customHeight="1" thickBot="1" x14ac:dyDescent="0.45">
      <c r="B59" s="130"/>
      <c r="C59" s="131"/>
      <c r="D59" s="132"/>
      <c r="J59" s="23" t="s">
        <v>59</v>
      </c>
      <c r="K59" t="s">
        <v>81</v>
      </c>
      <c r="L59" s="26"/>
      <c r="M59" s="27">
        <v>10</v>
      </c>
    </row>
    <row r="60" spans="2:16" ht="16.5" customHeight="1" thickBot="1" x14ac:dyDescent="0.45">
      <c r="J60" s="23"/>
      <c r="K60" t="s">
        <v>43</v>
      </c>
      <c r="L60" s="26"/>
      <c r="M60" s="27">
        <v>10</v>
      </c>
    </row>
    <row r="61" spans="2:16" ht="16.5" customHeight="1" thickBot="1" x14ac:dyDescent="0.45">
      <c r="J61" s="23"/>
      <c r="K61" t="s">
        <v>44</v>
      </c>
      <c r="L61" s="26"/>
      <c r="M61" s="27">
        <v>20</v>
      </c>
    </row>
    <row r="62" spans="2:16" ht="16.5" customHeight="1" thickBot="1" x14ac:dyDescent="0.45">
      <c r="J62" s="23"/>
      <c r="K62" t="s">
        <v>45</v>
      </c>
      <c r="L62" s="26"/>
      <c r="M62" s="27">
        <v>30</v>
      </c>
    </row>
    <row r="63" spans="2:16" ht="16.5" customHeight="1" thickBot="1" x14ac:dyDescent="0.45">
      <c r="J63" s="23"/>
      <c r="K63" s="28" t="s">
        <v>46</v>
      </c>
      <c r="L63" s="26"/>
      <c r="M63" s="27">
        <v>5</v>
      </c>
    </row>
    <row r="64" spans="2:16" ht="16.5" customHeight="1" x14ac:dyDescent="0.4">
      <c r="J64" s="23"/>
      <c r="K64" s="9" t="s">
        <v>61</v>
      </c>
      <c r="L64" s="29">
        <f>L59*M59+L60*M60+L61*M61+L62*M62+L63*M63</f>
        <v>0</v>
      </c>
      <c r="M64" s="30"/>
    </row>
    <row r="65" spans="10:13" ht="16.5" customHeight="1" x14ac:dyDescent="0.4">
      <c r="J65" s="23"/>
      <c r="M65" s="22"/>
    </row>
    <row r="66" spans="10:13" ht="16.5" customHeight="1" thickBot="1" x14ac:dyDescent="0.45">
      <c r="J66" s="21"/>
      <c r="M66" s="25"/>
    </row>
    <row r="67" spans="10:13" ht="16.5" customHeight="1" thickBot="1" x14ac:dyDescent="0.45">
      <c r="J67" s="23" t="s">
        <v>60</v>
      </c>
      <c r="K67" t="s">
        <v>81</v>
      </c>
      <c r="L67" s="26"/>
      <c r="M67" s="27">
        <v>10</v>
      </c>
    </row>
    <row r="68" spans="10:13" ht="16.5" customHeight="1" thickBot="1" x14ac:dyDescent="0.45">
      <c r="J68" s="23"/>
      <c r="K68" t="s">
        <v>43</v>
      </c>
      <c r="L68" s="26"/>
      <c r="M68" s="27">
        <v>10</v>
      </c>
    </row>
    <row r="69" spans="10:13" ht="16.5" customHeight="1" thickBot="1" x14ac:dyDescent="0.45">
      <c r="J69" s="23"/>
      <c r="K69" t="s">
        <v>44</v>
      </c>
      <c r="L69" s="26"/>
      <c r="M69" s="27">
        <v>20</v>
      </c>
    </row>
    <row r="70" spans="10:13" ht="16.5" customHeight="1" thickBot="1" x14ac:dyDescent="0.45">
      <c r="J70" s="23"/>
      <c r="K70" t="s">
        <v>45</v>
      </c>
      <c r="L70" s="26"/>
      <c r="M70" s="27">
        <v>30</v>
      </c>
    </row>
    <row r="71" spans="10:13" ht="16.5" customHeight="1" thickBot="1" x14ac:dyDescent="0.45">
      <c r="J71" s="23"/>
      <c r="K71" s="28" t="s">
        <v>46</v>
      </c>
      <c r="L71" s="26"/>
      <c r="M71" s="27">
        <v>5</v>
      </c>
    </row>
    <row r="72" spans="10:13" ht="16.5" customHeight="1" thickBot="1" x14ac:dyDescent="0.45">
      <c r="J72" s="23"/>
      <c r="K72" s="32" t="s">
        <v>61</v>
      </c>
      <c r="L72" s="33">
        <f>L67*M67+L68*M68+L69*M69+L70*M70+L71*M71</f>
        <v>0</v>
      </c>
      <c r="M72" s="34"/>
    </row>
    <row r="73" spans="10:13" ht="16.5" customHeight="1" thickTop="1" thickBot="1" x14ac:dyDescent="0.45">
      <c r="J73" s="31"/>
    </row>
    <row r="74" spans="10:13" ht="16.5" customHeight="1" thickTop="1" x14ac:dyDescent="0.4"/>
    <row r="75" spans="10:13" ht="16.5" customHeight="1" x14ac:dyDescent="0.4"/>
    <row r="76" spans="10:13" ht="16.5" customHeight="1" x14ac:dyDescent="0.4"/>
    <row r="77" spans="10:13" ht="16.5" customHeight="1" x14ac:dyDescent="0.4"/>
    <row r="78" spans="10:13" ht="16.5" customHeight="1" x14ac:dyDescent="0.4"/>
    <row r="79" spans="10:13" ht="16.5" customHeight="1" x14ac:dyDescent="0.4"/>
    <row r="80" spans="10:13" ht="16.5" customHeight="1" x14ac:dyDescent="0.4"/>
    <row r="81" ht="16.5" customHeight="1" x14ac:dyDescent="0.4"/>
    <row r="82" ht="16.5" customHeight="1" x14ac:dyDescent="0.4"/>
  </sheetData>
  <mergeCells count="11">
    <mergeCell ref="J2:J3"/>
    <mergeCell ref="D3:E3"/>
    <mergeCell ref="F3:G3"/>
    <mergeCell ref="C22:C29"/>
    <mergeCell ref="B51:D59"/>
    <mergeCell ref="I2:I3"/>
    <mergeCell ref="A2:A3"/>
    <mergeCell ref="B2:B3"/>
    <mergeCell ref="C2:C3"/>
    <mergeCell ref="D2:G2"/>
    <mergeCell ref="H2:H3"/>
  </mergeCells>
  <phoneticPr fontId="1"/>
  <conditionalFormatting sqref="B17">
    <cfRule type="expression" dxfId="0" priority="11">
      <formula>D17&gt;D3</formula>
    </cfRule>
  </conditionalFormatting>
  <dataValidations count="18">
    <dataValidation allowBlank="1" showInputMessage="1" showErrorMessage="1" promptTitle="注意" prompt="歯冠形態修正も咬合調整に含みます。" sqref="B33" xr:uid="{0D522C33-4EB4-4C5A-B2AB-7A28DA781524}"/>
    <dataValidation allowBlank="1" showInputMessage="1" showErrorMessage="1" promptTitle="注意" prompt="1つの歯に、例えば①と②を併用した場合、高い方の単位（この例では②）で算定して下さい。ただし⑤根面処理は①や③に「加算」して算定が可です。" sqref="K9" xr:uid="{E19E5011-5E81-410C-A082-4CCFADA3D4D8}"/>
    <dataValidation allowBlank="1" showInputMessage="1" showErrorMessage="1" prompt="SPT期間中に、歯周外科処置を行った場合は外科フェーズへ、義歯再製作のばあいは口腔機能回復治療のフェーズに戻ると考えます。行った処置は、それぞれ算定して下さい。" sqref="B46" xr:uid="{3010F751-1EBA-4FA0-80E4-472A08CE35EE}"/>
    <dataValidation allowBlank="1" showInputMessage="1" showErrorMessage="1" prompt="併用療法（例：EMD＋Bio-Oss）、自家骨移植、骨補填材料の応用も歯周組織再生療法1件とします。" sqref="K12:L12 K20:L20 K36:L36 K45:L45 K53:L53 K61:L61 K69:L69" xr:uid="{9DE7D9B4-2A07-4C08-9C77-E1463A63FCEA}"/>
    <dataValidation allowBlank="1" showInputMessage="1" showErrorMessage="1" prompt="組織付着療法とは、「歯周ポケット掻爬術」「新付着術」「フラップ手術」のこと" sqref="K10 K18 K25 K34 K43 K51 K59 K67" xr:uid="{80A31162-3FC0-4D48-882D-6B7D68E14831}"/>
    <dataValidation allowBlank="1" showInputMessage="1" showErrorMessage="1" promptTitle="例：24-27の歯周外科" prompt="24　フラップ手術_x000a_25　EMD_x000a_26　EMD＋Bio-Oss_x000a_27　フラップ手術＋根面レーザー_x000a_算定→組織付着×2、再生療法×2、レーザー応用×1" sqref="J9" xr:uid="{ADC37125-34C5-45F3-BA65-D7AF493289D2}"/>
    <dataValidation allowBlank="1" showInputMessage="1" showErrorMessage="1" prompt="根面処理、肉芽組織除去、骨切除や整形を想定している。レーザーによる殺菌は、本学会ガイドラインに収載されていないので現時点では算定不可。レーザーによる歯肉切除は切除療法で算定。" sqref="K47:L47 K55:L55 K63:L63 K71:L71" xr:uid="{0598D2FD-989B-4749-9103-9BBF4AB99E1D}"/>
    <dataValidation allowBlank="1" showInputMessage="1" showErrorMessage="1" promptTitle="注意" prompt="根面処理、肉芽組織除去、骨切除や整形を想定している。レーザーによる殺菌は、本学会ガイドラインに収載されていないので現時点では算定不可。レーザーによる歯肉切除は切除療法で算定。" sqref="K14:L14 K22:L22 K29:L29 K38:L38" xr:uid="{AD06D989-99D1-4690-AE4E-31759F9D0503}"/>
    <dataValidation allowBlank="1" showInputMessage="1" showErrorMessage="1" promptTitle="組織付着療法とは" prompt="組織付着療法とは、「歯周ポケット掻爬術」「新付着術」「フラップ手術」のこと" sqref="L10 L18 L25 L34 L43 L51 L59 L67" xr:uid="{2ADBD7A5-AAA8-4FA1-903A-8B14D6B4A5B6}"/>
    <dataValidation allowBlank="1" showInputMessage="1" showErrorMessage="1" promptTitle="注意" prompt="左の黄色カラム「あり」を選択しないと単位加算されません。_x000a_検査の例：抗体検査、骨密度検査、自院で行ったHbA1ｃ測定、血液検査、GCFペリオトロン、SNPs検査等、申請症例の歯周治療に不可欠であった検査_x000a_" sqref="D11" xr:uid="{9C3144E7-CB83-4A16-A9C0-1F79DBE929B9}"/>
    <dataValidation type="whole" allowBlank="1" showInputMessage="1" showErrorMessage="1" promptTitle="注意" prompt="インプラント埋入後のメインテナンス、周囲粘膜炎、周囲炎への対応に対しては、現時点では単位を付与していません。" sqref="D42" xr:uid="{F373EEF3-2C9B-4529-B62E-E9CBB826CE74}">
      <formula1>0</formula1>
      <formula2>32</formula2>
    </dataValidation>
    <dataValidation type="whole" allowBlank="1" showInputMessage="1" showErrorMessage="1" promptTitle="注意" prompt="既にSPT中であった症例については、「最近5カ年の専門医有効期間」開始後の歯数を入力して下さい。" sqref="D3:E3" xr:uid="{9FA8B5F6-C662-4840-B320-A4754CED87B5}">
      <formula1>0</formula1>
      <formula2>32</formula2>
    </dataValidation>
    <dataValidation allowBlank="1" showInputMessage="1" showErrorMessage="1" promptTitle="注意" prompt="専門医資格有効期限開始時に、既にSPT中であった症例については、その患者さんの歯周治療を開始したときの診断名を選択して下さい。" sqref="B7" xr:uid="{9D859F96-8F80-4412-AF79-7A7F85D30F89}"/>
    <dataValidation type="whole" allowBlank="1" showInputMessage="1" showErrorMessage="1" sqref="D35" xr:uid="{8D68E363-83C8-4656-8D40-265BA7D7352E}">
      <formula1>0</formula1>
      <formula2>D3</formula2>
    </dataValidation>
    <dataValidation type="whole" allowBlank="1" showInputMessage="1" showErrorMessage="1" sqref="D33" xr:uid="{6D8A5FDB-4964-41D0-B84E-E7E9F5A76A86}">
      <formula1>0</formula1>
      <formula2>D3</formula2>
    </dataValidation>
    <dataValidation type="whole" allowBlank="1" showInputMessage="1" showErrorMessage="1" sqref="D31" xr:uid="{70BA0B21-D8A5-4B49-9E4B-6EB588D69DB0}">
      <formula1>0</formula1>
      <formula2>D3</formula2>
    </dataValidation>
    <dataValidation type="whole" allowBlank="1" showInputMessage="1" showErrorMessage="1" promptTitle="注意" prompt="再SRPは、算定不可です" sqref="D17" xr:uid="{115763B4-703C-493D-BFE1-54C5277327B3}">
      <formula1>0</formula1>
      <formula2>D3</formula2>
    </dataValidation>
    <dataValidation type="whole" allowBlank="1" showInputMessage="1" showErrorMessage="1" sqref="D43" xr:uid="{BCE2E278-3678-45A0-B366-BA5D2BAC9C85}">
      <formula1>0</formula1>
      <formula2>32</formula2>
    </dataValidation>
  </dataValidations>
  <pageMargins left="0.7" right="0.7" top="0.75" bottom="0.75" header="0.3" footer="0.3"/>
  <pageSetup paperSize="9" scale="50" orientation="portrait" verticalDpi="0"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742FF45F-D9EA-48DE-B4F4-EA9C74D952F8}">
          <x14:formula1>
            <xm:f>Sheet23!$C$21:$C$23</xm:f>
          </x14:formula1>
          <xm:sqref>C11</xm:sqref>
        </x14:dataValidation>
        <x14:dataValidation type="list" allowBlank="1" showInputMessage="1" showErrorMessage="1" xr:uid="{8C803F7B-8A95-4FCE-9DD3-8F38D88F98CF}">
          <x14:formula1>
            <xm:f>Sheet23!$C$18:$C$20</xm:f>
          </x14:formula1>
          <xm:sqref>C9</xm:sqref>
        </x14:dataValidation>
        <x14:dataValidation type="list" allowBlank="1" showInputMessage="1" showErrorMessage="1" xr:uid="{547689B4-A8E2-40BC-BE4F-C33E2027CC8D}">
          <x14:formula1>
            <xm:f>Sheet23!$C$73:$C$76</xm:f>
          </x14:formula1>
          <xm:sqref>C46</xm:sqref>
        </x14:dataValidation>
        <x14:dataValidation type="list" allowBlank="1" showInputMessage="1" showErrorMessage="1" xr:uid="{BFDC5D3A-67B6-43F5-9DC8-67B82C662039}">
          <x14:formula1>
            <xm:f>Sheet23!$C$70:$C$72</xm:f>
          </x14:formula1>
          <xm:sqref>C44</xm:sqref>
        </x14:dataValidation>
        <x14:dataValidation type="list" allowBlank="1" showInputMessage="1" showErrorMessage="1" promptTitle="注意" prompt="専門医有効期限（5年）の中で実施したものに限る" xr:uid="{016C02C9-953E-4D05-90A0-F29E1F0C6677}">
          <x14:formula1>
            <xm:f>Sheet23!$C$67:$C$69</xm:f>
          </x14:formula1>
          <xm:sqref>C43</xm:sqref>
        </x14:dataValidation>
        <x14:dataValidation type="list" allowBlank="1" showInputMessage="1" showErrorMessage="1" promptTitle="注意" prompt="専門医有効期限（5年）の中で埋入実施したものに限る" xr:uid="{8DD7DB12-201F-4992-9907-383251ACD93F}">
          <x14:formula1>
            <xm:f>Sheet23!$C$64:$C$66</xm:f>
          </x14:formula1>
          <xm:sqref>C42</xm:sqref>
        </x14:dataValidation>
        <x14:dataValidation type="list" allowBlank="1" showInputMessage="1" showErrorMessage="1" promptTitle="注意" prompt="専門医有効期限（5年）の中で装着したものに限る。" xr:uid="{185300AD-DA3F-4D15-9318-821007132DDE}">
          <x14:formula1>
            <xm:f>Sheet23!$C$61:$C$63</xm:f>
          </x14:formula1>
          <xm:sqref>C41</xm:sqref>
        </x14:dataValidation>
        <x14:dataValidation type="list" allowBlank="1" showInputMessage="1" showErrorMessage="1" promptTitle="注意" prompt="専門医有効期限（5年）の中で装着実施したものに限る" xr:uid="{C3154B4E-F71E-4E84-9B91-5D81D99911B7}">
          <x14:formula1>
            <xm:f>Sheet23!$C$58:$C$60</xm:f>
          </x14:formula1>
          <xm:sqref>C40</xm:sqref>
        </x14:dataValidation>
        <x14:dataValidation type="list" allowBlank="1" showInputMessage="1" showErrorMessage="1" promptTitle="注意" prompt="暗示療法のみの場合は算定不可" xr:uid="{2DD93F65-9BF5-4C3F-92E1-F547B1195B49}">
          <x14:formula1>
            <xm:f>Sheet23!$C$55:$C$57</xm:f>
          </x14:formula1>
          <xm:sqref>C37</xm:sqref>
        </x14:dataValidation>
        <x14:dataValidation type="list" allowBlank="1" showInputMessage="1" showErrorMessage="1" promptTitle="注意" prompt="暫間固定が施された歯の本数に単位を付与します。暫間固定が脱離して再び行うことはよくあることですが、2回目以降の暫間固定は対象外とします。" xr:uid="{08D2A840-0F87-4855-9D5D-7D8044575309}">
          <x14:formula1>
            <xm:f>Sheet23!$C$52:$C$54</xm:f>
          </x14:formula1>
          <xm:sqref>C35</xm:sqref>
        </x14:dataValidation>
        <x14:dataValidation type="list" allowBlank="1" showInputMessage="1" showErrorMessage="1" promptTitle="注意" prompt="1歯一回のみ単位付与です。ある1つの歯に複数回咬合調整を行っても1歯一回とし、「咬合調整を処置した歯の本数×単位」が合計になります。" xr:uid="{5EBAE11E-D5AF-44DD-B257-732A4FABE5D1}">
          <x14:formula1>
            <xm:f>Sheet23!$C$49:$C$51</xm:f>
          </x14:formula1>
          <xm:sqref>C33</xm:sqref>
        </x14:dataValidation>
        <x14:dataValidation type="list" allowBlank="1" showInputMessage="1" showErrorMessage="1" xr:uid="{63514E03-B827-46CC-A92E-C3B2DD856D27}">
          <x14:formula1>
            <xm:f>Sheet23!$C$46:$C$48</xm:f>
          </x14:formula1>
          <xm:sqref>C31</xm:sqref>
        </x14:dataValidation>
        <x14:dataValidation type="list" allowBlank="1" showInputMessage="1" showErrorMessage="1" xr:uid="{24C90FC3-DA2B-4487-960F-C94018FAE2DC}">
          <x14:formula1>
            <xm:f>Sheet23!$C$36:$C$38</xm:f>
          </x14:formula1>
          <xm:sqref>C19</xm:sqref>
        </x14:dataValidation>
        <x14:dataValidation type="list" allowBlank="1" showInputMessage="1" showErrorMessage="1" promptTitle="注意" prompt="再スケーリングは算定不可です" xr:uid="{CF4134DE-64F9-4CB9-A9DD-786E523E804F}">
          <x14:formula1>
            <xm:f>Sheet23!$C$28:$C$34</xm:f>
          </x14:formula1>
          <xm:sqref>C15</xm:sqref>
        </x14:dataValidation>
        <x14:dataValidation type="list" allowBlank="1" showInputMessage="1" showErrorMessage="1" promptTitle="他科との連携" prompt="医科や介護施設など特別な配慮を必要とした場合や、歯科では難抜歯、顎関節症、歯科麻酔などの連携を想定しています。高度で専門的な歯周治療を行う上で不可欠だった連携を行った場合に算定して下さい。" xr:uid="{0FE618D4-1E94-4FF3-B6CB-77040A512369}">
          <x14:formula1>
            <xm:f>Sheet23!$C$24:$C$27</xm:f>
          </x14:formula1>
          <xm:sqref>C13</xm:sqref>
        </x14:dataValidation>
        <x14:dataValidation type="list" allowBlank="1" showInputMessage="1" showErrorMessage="1" promptTitle="注意" prompt="「最近5カ年の専門医有効期間」の開始時に既にSPT中であった症例については、その患者さんの歯周治療を最もはじめに開始したときの診断名を選択して下さい。例：8年メンテしている患者さんでは8年前の診断を選択して下さい。" xr:uid="{138BCDBC-402B-4E40-8BDC-3CE2CA52B16C}">
          <x14:formula1>
            <xm:f>Sheet23!$C$2:$C$14</xm:f>
          </x14:formula1>
          <xm:sqref>C7</xm:sqref>
        </x14:dataValidation>
        <x14:dataValidation type="list" allowBlank="1" showInputMessage="1" showErrorMessage="1" xr:uid="{A81EE898-5EF4-4528-9EAF-2BEC973DCAEF}">
          <x14:formula1>
            <xm:f>Sheet23!$C$3:$C$17</xm:f>
          </x14:formula1>
          <xm:sqref>D7:E8</xm:sqref>
        </x14:dataValidation>
        <x14:dataValidation type="list" allowBlank="1" showInputMessage="1" showErrorMessage="1" xr:uid="{B16A2A50-154D-4E3B-811A-194F30E7F190}">
          <x14:formula1>
            <xm:f>Sheet23!$C$25:$C$33</xm:f>
          </x14:formula1>
          <xm:sqref>E52</xm:sqref>
        </x14:dataValidation>
        <x14:dataValidation type="list" allowBlank="1" showInputMessage="1" showErrorMessage="1" xr:uid="{BA6B64CB-5A77-4B02-98E5-8B5F5CF403D7}">
          <x14:formula1>
            <xm:f>Sheet23!$C$22:$C$23</xm:f>
          </x14:formula1>
          <xm:sqref>D45:E49</xm:sqref>
        </x14:dataValidation>
        <x14:dataValidation type="list" allowBlank="1" showInputMessage="1" showErrorMessage="1" xr:uid="{47F44400-6D43-460B-846D-59DBF9D41B7A}">
          <x14:formula1>
            <xm:f>Sheet23!$C$19:$C$20</xm:f>
          </x14:formula1>
          <xm:sqref>D9:E10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DD06-0E49-4840-8689-3ADB6CB069FF}">
  <sheetPr codeName="Sheet2"/>
  <dimension ref="B2:D76"/>
  <sheetViews>
    <sheetView workbookViewId="0">
      <selection activeCell="C30" sqref="C30"/>
    </sheetView>
  </sheetViews>
  <sheetFormatPr defaultRowHeight="18.75" x14ac:dyDescent="0.4"/>
  <cols>
    <col min="2" max="2" width="17.125" customWidth="1"/>
    <col min="3" max="3" width="33.875" customWidth="1"/>
    <col min="4" max="8" width="16.875" customWidth="1"/>
  </cols>
  <sheetData>
    <row r="2" spans="2:4" x14ac:dyDescent="0.4">
      <c r="B2" t="s">
        <v>0</v>
      </c>
      <c r="C2" t="s">
        <v>82</v>
      </c>
    </row>
    <row r="3" spans="2:4" ht="18.75" customHeight="1" x14ac:dyDescent="0.4">
      <c r="C3" t="s">
        <v>20</v>
      </c>
      <c r="D3" s="2">
        <v>1</v>
      </c>
    </row>
    <row r="4" spans="2:4" ht="18.75" customHeight="1" x14ac:dyDescent="0.4">
      <c r="C4" t="s">
        <v>21</v>
      </c>
      <c r="D4" s="2">
        <v>3</v>
      </c>
    </row>
    <row r="5" spans="2:4" ht="18.75" customHeight="1" x14ac:dyDescent="0.4">
      <c r="C5" t="s">
        <v>22</v>
      </c>
      <c r="D5" s="2">
        <v>6</v>
      </c>
    </row>
    <row r="6" spans="2:4" ht="18.75" customHeight="1" x14ac:dyDescent="0.4">
      <c r="C6" t="s">
        <v>23</v>
      </c>
      <c r="D6" s="2">
        <v>2</v>
      </c>
    </row>
    <row r="7" spans="2:4" ht="18.75" customHeight="1" x14ac:dyDescent="0.4">
      <c r="C7" t="s">
        <v>24</v>
      </c>
      <c r="D7" s="2">
        <v>5</v>
      </c>
    </row>
    <row r="8" spans="2:4" ht="18.75" customHeight="1" x14ac:dyDescent="0.4">
      <c r="C8" t="s">
        <v>25</v>
      </c>
      <c r="D8" s="2">
        <v>8</v>
      </c>
    </row>
    <row r="9" spans="2:4" ht="18.75" customHeight="1" x14ac:dyDescent="0.4">
      <c r="C9" t="s">
        <v>26</v>
      </c>
      <c r="D9" s="2">
        <v>6</v>
      </c>
    </row>
    <row r="10" spans="2:4" ht="18.75" customHeight="1" x14ac:dyDescent="0.4">
      <c r="C10" t="s">
        <v>27</v>
      </c>
      <c r="D10" s="2">
        <v>9</v>
      </c>
    </row>
    <row r="11" spans="2:4" ht="18.75" customHeight="1" x14ac:dyDescent="0.4">
      <c r="C11" t="s">
        <v>28</v>
      </c>
      <c r="D11" s="2">
        <v>12</v>
      </c>
    </row>
    <row r="12" spans="2:4" ht="18.75" customHeight="1" x14ac:dyDescent="0.4">
      <c r="C12" t="s">
        <v>29</v>
      </c>
      <c r="D12" s="2">
        <v>10</v>
      </c>
    </row>
    <row r="13" spans="2:4" ht="18.75" customHeight="1" x14ac:dyDescent="0.4">
      <c r="C13" t="s">
        <v>30</v>
      </c>
      <c r="D13" s="2">
        <v>13</v>
      </c>
    </row>
    <row r="14" spans="2:4" ht="18.75" customHeight="1" x14ac:dyDescent="0.4">
      <c r="C14" t="s">
        <v>31</v>
      </c>
      <c r="D14" s="2">
        <v>16</v>
      </c>
    </row>
    <row r="15" spans="2:4" ht="18.75" customHeight="1" x14ac:dyDescent="0.4">
      <c r="B15" t="s">
        <v>32</v>
      </c>
      <c r="C15" t="s">
        <v>82</v>
      </c>
      <c r="D15" s="2"/>
    </row>
    <row r="16" spans="2:4" ht="18.75" customHeight="1" x14ac:dyDescent="0.4">
      <c r="C16" t="s">
        <v>33</v>
      </c>
      <c r="D16" s="2">
        <v>1</v>
      </c>
    </row>
    <row r="17" spans="2:4" ht="18.75" customHeight="1" x14ac:dyDescent="0.4">
      <c r="C17" t="s">
        <v>34</v>
      </c>
      <c r="D17" s="2">
        <v>0</v>
      </c>
    </row>
    <row r="18" spans="2:4" ht="18.75" customHeight="1" x14ac:dyDescent="0.4">
      <c r="B18" t="s">
        <v>1</v>
      </c>
      <c r="C18" t="s">
        <v>82</v>
      </c>
      <c r="D18" s="2"/>
    </row>
    <row r="19" spans="2:4" ht="18.75" customHeight="1" x14ac:dyDescent="0.4">
      <c r="C19" t="s">
        <v>33</v>
      </c>
      <c r="D19" s="2">
        <v>3</v>
      </c>
    </row>
    <row r="20" spans="2:4" ht="18.75" customHeight="1" x14ac:dyDescent="0.4">
      <c r="C20" t="s">
        <v>34</v>
      </c>
      <c r="D20" s="2">
        <v>0</v>
      </c>
    </row>
    <row r="21" spans="2:4" ht="18.75" customHeight="1" x14ac:dyDescent="0.4">
      <c r="B21" t="s">
        <v>2</v>
      </c>
      <c r="C21" t="s">
        <v>82</v>
      </c>
      <c r="D21" s="2"/>
    </row>
    <row r="22" spans="2:4" ht="18.75" customHeight="1" x14ac:dyDescent="0.4">
      <c r="C22" t="s">
        <v>33</v>
      </c>
      <c r="D22" s="2">
        <v>3</v>
      </c>
    </row>
    <row r="23" spans="2:4" ht="18.75" customHeight="1" x14ac:dyDescent="0.4">
      <c r="C23" t="s">
        <v>34</v>
      </c>
      <c r="D23" s="2">
        <v>0</v>
      </c>
    </row>
    <row r="24" spans="2:4" ht="18.75" customHeight="1" x14ac:dyDescent="0.4">
      <c r="B24" t="s">
        <v>3</v>
      </c>
      <c r="C24" t="s">
        <v>82</v>
      </c>
      <c r="D24" s="2"/>
    </row>
    <row r="25" spans="2:4" ht="18.75" customHeight="1" x14ac:dyDescent="0.4">
      <c r="C25" t="s">
        <v>33</v>
      </c>
      <c r="D25" s="2">
        <v>3</v>
      </c>
    </row>
    <row r="26" spans="2:4" ht="18.75" customHeight="1" x14ac:dyDescent="0.4">
      <c r="C26" t="s">
        <v>52</v>
      </c>
      <c r="D26" s="2">
        <v>5</v>
      </c>
    </row>
    <row r="27" spans="2:4" ht="18.75" customHeight="1" x14ac:dyDescent="0.4">
      <c r="C27" t="s">
        <v>34</v>
      </c>
      <c r="D27" s="2">
        <v>0</v>
      </c>
    </row>
    <row r="28" spans="2:4" ht="18.75" customHeight="1" x14ac:dyDescent="0.4">
      <c r="B28" t="s">
        <v>4</v>
      </c>
      <c r="C28" t="s">
        <v>82</v>
      </c>
      <c r="D28" s="2"/>
    </row>
    <row r="29" spans="2:4" ht="18.75" customHeight="1" x14ac:dyDescent="0.4">
      <c r="C29" t="s">
        <v>35</v>
      </c>
      <c r="D29" s="2">
        <v>3</v>
      </c>
    </row>
    <row r="30" spans="2:4" ht="18.75" customHeight="1" x14ac:dyDescent="0.4">
      <c r="C30" t="s">
        <v>36</v>
      </c>
      <c r="D30" s="2">
        <v>6</v>
      </c>
    </row>
    <row r="31" spans="2:4" ht="18.75" customHeight="1" x14ac:dyDescent="0.4">
      <c r="C31" t="s">
        <v>37</v>
      </c>
      <c r="D31" s="2">
        <v>9</v>
      </c>
    </row>
    <row r="32" spans="2:4" ht="18.75" customHeight="1" x14ac:dyDescent="0.4">
      <c r="C32" t="s">
        <v>38</v>
      </c>
      <c r="D32" s="2">
        <v>12</v>
      </c>
    </row>
    <row r="33" spans="2:4" ht="18.75" customHeight="1" x14ac:dyDescent="0.4">
      <c r="C33" t="s">
        <v>39</v>
      </c>
      <c r="D33" s="2">
        <v>15</v>
      </c>
    </row>
    <row r="34" spans="2:4" ht="18.75" customHeight="1" x14ac:dyDescent="0.4">
      <c r="C34" t="s">
        <v>40</v>
      </c>
      <c r="D34" s="2">
        <v>18</v>
      </c>
    </row>
    <row r="35" spans="2:4" x14ac:dyDescent="0.4">
      <c r="B35" t="s">
        <v>6</v>
      </c>
      <c r="D35" s="2"/>
    </row>
    <row r="36" spans="2:4" x14ac:dyDescent="0.4">
      <c r="B36" t="s">
        <v>41</v>
      </c>
      <c r="C36" t="s">
        <v>82</v>
      </c>
      <c r="D36" s="2"/>
    </row>
    <row r="37" spans="2:4" x14ac:dyDescent="0.4">
      <c r="C37" t="s">
        <v>33</v>
      </c>
      <c r="D37" s="2">
        <v>5</v>
      </c>
    </row>
    <row r="38" spans="2:4" x14ac:dyDescent="0.4">
      <c r="C38" t="s">
        <v>34</v>
      </c>
      <c r="D38" s="2">
        <v>0</v>
      </c>
    </row>
    <row r="39" spans="2:4" x14ac:dyDescent="0.4">
      <c r="B39" t="s">
        <v>8</v>
      </c>
      <c r="D39" s="2"/>
    </row>
    <row r="40" spans="2:4" x14ac:dyDescent="0.4">
      <c r="D40" s="2"/>
    </row>
    <row r="41" spans="2:4" x14ac:dyDescent="0.4">
      <c r="B41" t="s">
        <v>42</v>
      </c>
      <c r="C41" t="s">
        <v>81</v>
      </c>
      <c r="D41" s="2">
        <v>10</v>
      </c>
    </row>
    <row r="42" spans="2:4" x14ac:dyDescent="0.4">
      <c r="C42" t="s">
        <v>43</v>
      </c>
      <c r="D42" s="2">
        <v>10</v>
      </c>
    </row>
    <row r="43" spans="2:4" x14ac:dyDescent="0.4">
      <c r="C43" t="s">
        <v>44</v>
      </c>
      <c r="D43" s="2">
        <v>20</v>
      </c>
    </row>
    <row r="44" spans="2:4" x14ac:dyDescent="0.4">
      <c r="C44" t="s">
        <v>45</v>
      </c>
      <c r="D44" s="2">
        <v>30</v>
      </c>
    </row>
    <row r="45" spans="2:4" x14ac:dyDescent="0.4">
      <c r="C45" t="s">
        <v>46</v>
      </c>
      <c r="D45" s="2">
        <v>5</v>
      </c>
    </row>
    <row r="46" spans="2:4" x14ac:dyDescent="0.4">
      <c r="B46" t="s">
        <v>47</v>
      </c>
      <c r="C46" t="s">
        <v>82</v>
      </c>
      <c r="D46" s="2"/>
    </row>
    <row r="47" spans="2:4" x14ac:dyDescent="0.4">
      <c r="C47" t="s">
        <v>33</v>
      </c>
      <c r="D47" s="2">
        <v>5</v>
      </c>
    </row>
    <row r="48" spans="2:4" x14ac:dyDescent="0.4">
      <c r="C48" t="s">
        <v>34</v>
      </c>
      <c r="D48" s="2">
        <v>0</v>
      </c>
    </row>
    <row r="49" spans="2:4" x14ac:dyDescent="0.4">
      <c r="B49" t="s">
        <v>9</v>
      </c>
      <c r="C49" t="s">
        <v>82</v>
      </c>
      <c r="D49" s="2"/>
    </row>
    <row r="50" spans="2:4" x14ac:dyDescent="0.4">
      <c r="C50" t="s">
        <v>33</v>
      </c>
      <c r="D50" s="2">
        <v>1</v>
      </c>
    </row>
    <row r="51" spans="2:4" x14ac:dyDescent="0.4">
      <c r="C51" t="s">
        <v>34</v>
      </c>
      <c r="D51" s="2">
        <v>0</v>
      </c>
    </row>
    <row r="52" spans="2:4" x14ac:dyDescent="0.4">
      <c r="B52" t="s">
        <v>10</v>
      </c>
      <c r="C52" t="s">
        <v>82</v>
      </c>
      <c r="D52" s="2"/>
    </row>
    <row r="53" spans="2:4" x14ac:dyDescent="0.4">
      <c r="C53" t="s">
        <v>33</v>
      </c>
      <c r="D53" s="2">
        <v>1</v>
      </c>
    </row>
    <row r="54" spans="2:4" x14ac:dyDescent="0.4">
      <c r="C54" t="s">
        <v>34</v>
      </c>
      <c r="D54" s="2">
        <v>0</v>
      </c>
    </row>
    <row r="55" spans="2:4" x14ac:dyDescent="0.4">
      <c r="B55" t="s">
        <v>11</v>
      </c>
      <c r="C55" t="s">
        <v>82</v>
      </c>
      <c r="D55" s="2"/>
    </row>
    <row r="56" spans="2:4" x14ac:dyDescent="0.4">
      <c r="C56" t="s">
        <v>33</v>
      </c>
      <c r="D56" s="2">
        <v>30</v>
      </c>
    </row>
    <row r="57" spans="2:4" x14ac:dyDescent="0.4">
      <c r="C57" t="s">
        <v>34</v>
      </c>
      <c r="D57" s="2">
        <v>0</v>
      </c>
    </row>
    <row r="58" spans="2:4" x14ac:dyDescent="0.4">
      <c r="B58" s="6" t="s">
        <v>14</v>
      </c>
      <c r="C58" t="s">
        <v>82</v>
      </c>
      <c r="D58" s="2"/>
    </row>
    <row r="59" spans="2:4" x14ac:dyDescent="0.4">
      <c r="C59" t="s">
        <v>33</v>
      </c>
      <c r="D59" s="2">
        <v>15</v>
      </c>
    </row>
    <row r="60" spans="2:4" x14ac:dyDescent="0.4">
      <c r="C60" t="s">
        <v>34</v>
      </c>
      <c r="D60" s="2">
        <v>0</v>
      </c>
    </row>
    <row r="61" spans="2:4" x14ac:dyDescent="0.4">
      <c r="B61" s="6" t="s">
        <v>15</v>
      </c>
      <c r="C61" t="s">
        <v>82</v>
      </c>
      <c r="D61" s="2"/>
    </row>
    <row r="62" spans="2:4" x14ac:dyDescent="0.4">
      <c r="C62" t="s">
        <v>33</v>
      </c>
      <c r="D62" s="2">
        <v>15</v>
      </c>
    </row>
    <row r="63" spans="2:4" x14ac:dyDescent="0.4">
      <c r="C63" t="s">
        <v>34</v>
      </c>
      <c r="D63" s="2">
        <v>0</v>
      </c>
    </row>
    <row r="64" spans="2:4" x14ac:dyDescent="0.4">
      <c r="B64" s="6" t="s">
        <v>16</v>
      </c>
      <c r="C64" t="s">
        <v>82</v>
      </c>
      <c r="D64" s="2"/>
    </row>
    <row r="65" spans="2:4" x14ac:dyDescent="0.4">
      <c r="C65" t="s">
        <v>33</v>
      </c>
      <c r="D65" s="2">
        <v>10</v>
      </c>
    </row>
    <row r="66" spans="2:4" x14ac:dyDescent="0.4">
      <c r="C66" t="s">
        <v>34</v>
      </c>
      <c r="D66" s="2">
        <v>0</v>
      </c>
    </row>
    <row r="67" spans="2:4" x14ac:dyDescent="0.4">
      <c r="B67" s="6" t="s">
        <v>17</v>
      </c>
      <c r="C67" t="s">
        <v>82</v>
      </c>
      <c r="D67" s="2"/>
    </row>
    <row r="68" spans="2:4" x14ac:dyDescent="0.4">
      <c r="C68" t="s">
        <v>33</v>
      </c>
      <c r="D68" s="2">
        <v>10</v>
      </c>
    </row>
    <row r="69" spans="2:4" x14ac:dyDescent="0.4">
      <c r="C69" t="s">
        <v>34</v>
      </c>
      <c r="D69" s="2">
        <v>0</v>
      </c>
    </row>
    <row r="70" spans="2:4" x14ac:dyDescent="0.4">
      <c r="B70" s="6" t="s">
        <v>18</v>
      </c>
      <c r="C70" t="s">
        <v>82</v>
      </c>
      <c r="D70" s="2"/>
    </row>
    <row r="71" spans="2:4" x14ac:dyDescent="0.4">
      <c r="C71" t="s">
        <v>33</v>
      </c>
      <c r="D71" s="2">
        <v>15</v>
      </c>
    </row>
    <row r="72" spans="2:4" x14ac:dyDescent="0.4">
      <c r="C72" t="s">
        <v>34</v>
      </c>
      <c r="D72" s="2">
        <v>0</v>
      </c>
    </row>
    <row r="73" spans="2:4" x14ac:dyDescent="0.4">
      <c r="B73" t="s">
        <v>48</v>
      </c>
      <c r="C73" t="s">
        <v>82</v>
      </c>
      <c r="D73" s="2"/>
    </row>
    <row r="74" spans="2:4" x14ac:dyDescent="0.4">
      <c r="C74" t="s">
        <v>49</v>
      </c>
      <c r="D74" s="2">
        <v>0</v>
      </c>
    </row>
    <row r="75" spans="2:4" x14ac:dyDescent="0.4">
      <c r="C75" s="3" t="s">
        <v>50</v>
      </c>
      <c r="D75" s="2">
        <v>20</v>
      </c>
    </row>
    <row r="76" spans="2:4" x14ac:dyDescent="0.4">
      <c r="C76" s="7" t="s">
        <v>51</v>
      </c>
      <c r="D76" s="2">
        <v>40</v>
      </c>
    </row>
  </sheetData>
  <sheetProtection algorithmName="SHA-512" hashValue="Ch5QPYWNyWPXBuWuLmy2WcsuznCnb1QWKEK02chEbtpaYkGTi1SEObgUxPj3kjTjGZe296ruO+2UKrJFb8Mjow==" saltValue="WVBoTxerzEZtvHIkV2neWg==" spinCount="100000"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4075DCE771364483A845EABB364160" ma:contentTypeVersion="18" ma:contentTypeDescription="新しいドキュメントを作成します。" ma:contentTypeScope="" ma:versionID="1ab2c09862a73cb026fad3678f8c4181">
  <xsd:schema xmlns:xsd="http://www.w3.org/2001/XMLSchema" xmlns:xs="http://www.w3.org/2001/XMLSchema" xmlns:p="http://schemas.microsoft.com/office/2006/metadata/properties" xmlns:ns2="243a22c4-0715-4563-8016-6da1f84ab103" xmlns:ns3="24f53fc4-3cd8-433b-aeb0-e48e9dfe8a24" targetNamespace="http://schemas.microsoft.com/office/2006/metadata/properties" ma:root="true" ma:fieldsID="64710bcdac71cc3bc314db709738f1a7" ns2:_="" ns3:_="">
    <xsd:import namespace="243a22c4-0715-4563-8016-6da1f84ab103"/>
    <xsd:import namespace="24f53fc4-3cd8-433b-aeb0-e48e9dfe8a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a22c4-0715-4563-8016-6da1f84ab10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892fb841-3ae9-4f4b-832b-2f860ab102cc}" ma:internalName="TaxCatchAll" ma:showField="CatchAllData" ma:web="243a22c4-0715-4563-8016-6da1f84ab1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4f53fc4-3cd8-433b-aeb0-e48e9dfe8a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6ffdc8-ae14-44c2-b9ef-6c040fcf99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3a22c4-0715-4563-8016-6da1f84ab103" xsi:nil="true"/>
    <lcf76f155ced4ddcb4097134ff3c332f xmlns="24f53fc4-3cd8-433b-aeb0-e48e9dfe8a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CEC0D88-49D1-4211-A38E-D7A17C947F17}"/>
</file>

<file path=customXml/itemProps2.xml><?xml version="1.0" encoding="utf-8"?>
<ds:datastoreItem xmlns:ds="http://schemas.openxmlformats.org/officeDocument/2006/customXml" ds:itemID="{297C63E0-92D4-4655-83B4-24F0D22A4029}"/>
</file>

<file path=customXml/itemProps3.xml><?xml version="1.0" encoding="utf-8"?>
<ds:datastoreItem xmlns:ds="http://schemas.openxmlformats.org/officeDocument/2006/customXml" ds:itemID="{17732BEF-2601-4E86-B828-F3AB90447E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臨床実績概要</vt:lpstr>
      <vt:lpstr>患者1</vt:lpstr>
      <vt:lpstr>患者2</vt:lpstr>
      <vt:lpstr>患者3</vt:lpstr>
      <vt:lpstr>患者4</vt:lpstr>
      <vt:lpstr>患者5</vt:lpstr>
      <vt:lpstr>患者6</vt:lpstr>
      <vt:lpstr>患者7</vt:lpstr>
      <vt:lpstr>患者8</vt:lpstr>
      <vt:lpstr>患者9</vt:lpstr>
      <vt:lpstr>患者10</vt:lpstr>
      <vt:lpstr>Sheet23</vt:lpstr>
      <vt:lpstr>患者10!Print_Area</vt:lpstr>
      <vt:lpstr>臨床実績概要!Print_Area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マツオ ヤマモト</dc:creator>
  <cp:lastModifiedBy>マツオ ヤマモト</cp:lastModifiedBy>
  <cp:lastPrinted>2024-09-24T10:58:30Z</cp:lastPrinted>
  <dcterms:created xsi:type="dcterms:W3CDTF">2024-06-06T04:03:25Z</dcterms:created>
  <dcterms:modified xsi:type="dcterms:W3CDTF">2024-11-26T05:06:16Z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0x0101009B4075DCE771364483A845EABB364160</vt:lpwstr>
  </property>
</Properties>
</file>